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user04\Desktop\"/>
    </mc:Choice>
  </mc:AlternateContent>
  <xr:revisionPtr revIDLastSave="0" documentId="13_ncr:1_{028758C8-EC8F-4741-96CB-592DC6DBDDBF}" xr6:coauthVersionLast="47" xr6:coauthVersionMax="47" xr10:uidLastSave="{00000000-0000-0000-0000-000000000000}"/>
  <bookViews>
    <workbookView xWindow="-120" yWindow="-120" windowWidth="29040" windowHeight="1572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O240" i="8" s="1"/>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・令和4年度に終了した工事の期間を記入します。
※例
令和4年5月1日～令和4年7月30日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<sst xmlns="http://schemas.openxmlformats.org/spreadsheetml/2006/main" count="890" uniqueCount="267">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</sst>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82" fontId="12" fillId="0" borderId="6" xfId="1" applyNumberFormat="1" applyFont="1" applyBorder="1" applyAlignment="1">
      <alignment vertical="center" shrinkToFi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79" fontId="12" fillId="0" borderId="13" xfId="1" applyNumberFormat="1" applyFont="1" applyBorder="1" applyAlignment="1">
      <alignment vertical="center" shrinkToFit="1"/>
    </xf>
    <xf numFmtId="180" fontId="12" fillId="0" borderId="5" xfId="1" applyNumberFormat="1" applyFont="1" applyBorder="1" applyAlignment="1">
      <alignment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2" xfId="1" applyNumberFormat="1" applyFont="1" applyFill="1" applyBorder="1" applyAlignment="1" applyProtection="1">
      <alignment vertical="center" shrinkToFit="1"/>
      <protection locked="0"/>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6" fillId="0" borderId="1" xfId="0" applyFont="1" applyBorder="1" applyAlignment="1">
      <alignment horizontal="center" vertical="center"/>
    </xf>
    <xf numFmtId="3" fontId="11"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5" fillId="0" borderId="67" xfId="0" applyFont="1" applyBorder="1" applyAlignment="1">
      <alignment horizontal="left" vertical="top"/>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0"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49" fontId="12"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5" fillId="0" borderId="6" xfId="0" applyFont="1" applyBorder="1" applyAlignment="1">
      <alignment horizontal="left" vertical="top"/>
    </xf>
    <xf numFmtId="0" fontId="5" fillId="0" borderId="5" xfId="0" applyFont="1" applyBorder="1" applyAlignment="1">
      <alignment horizontal="left" vertical="top"/>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82" fontId="12" fillId="0" borderId="6"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0" fillId="0" borderId="12" xfId="0" applyBorder="1" applyAlignment="1">
      <alignment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2"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8"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xf numFmtId="0" fontId="13" fillId="0" borderId="28" xfId="0" applyFont="1" applyBorder="1" applyAlignment="1">
      <alignment vertical="center"/>
    </xf>
    <xf numFmtId="0" fontId="13" fillId="0" borderId="26" xfId="0" applyFont="1" applyBorder="1" applyAlignment="1">
      <alignment vertical="center"/>
    </xf>
    <xf numFmtId="0" fontId="13" fillId="0" borderId="26" xfId="0" applyFont="1" applyBorder="1" applyAlignment="1">
      <alignment horizontal="right"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3" fillId="0" borderId="116" xfId="0" applyFont="1" applyBorder="1" applyAlignment="1">
      <alignment horizontal="center"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75">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99FF99"/>
        </patternFill>
      </fill>
    </dxf>
    <dxf>
      <fill>
        <patternFill>
          <bgColor rgb="FF99FF99"/>
        </patternFill>
      </fill>
    </dxf>
    <dxf>
      <fill>
        <patternFill>
          <bgColor rgb="FF99FF99"/>
        </patternFill>
      </fill>
    </dxf>
    <dxf>
      <fill>
        <patternFill>
          <bgColor rgb="FFFF00FF"/>
        </patternFill>
      </fill>
    </dxf>
    <dxf>
      <fill>
        <patternFill>
          <bgColor rgb="FFFF00FF"/>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B18" sqref="B18:I19"/>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429" t="s">
        <v>217</v>
      </c>
      <c r="BG2" s="430"/>
      <c r="BH2" s="430"/>
      <c r="BI2" s="430"/>
      <c r="BJ2" s="431"/>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389" t="s">
        <v>31</v>
      </c>
      <c r="O5" s="389"/>
      <c r="P5" s="389"/>
      <c r="Q5" s="389"/>
      <c r="R5" s="389"/>
      <c r="S5" s="389"/>
      <c r="T5" s="389"/>
      <c r="U5" s="389"/>
      <c r="V5" s="389"/>
      <c r="W5" s="389"/>
      <c r="X5" s="389"/>
      <c r="Y5" s="389"/>
      <c r="Z5" s="389"/>
      <c r="AA5" s="389"/>
      <c r="AB5" s="389"/>
      <c r="AC5" s="389"/>
      <c r="AD5" s="389"/>
      <c r="AE5" s="389"/>
      <c r="AF5" s="10"/>
      <c r="AL5" s="222"/>
      <c r="AM5" s="444" t="s">
        <v>263</v>
      </c>
      <c r="AN5" s="445"/>
      <c r="AO5" s="445"/>
      <c r="AP5" s="446"/>
      <c r="BF5" s="162"/>
      <c r="BG5" s="41" t="s">
        <v>219</v>
      </c>
      <c r="BH5" s="41"/>
      <c r="BI5" s="41"/>
      <c r="BJ5" s="163"/>
    </row>
    <row r="6" spans="1:65" ht="12.95" customHeight="1">
      <c r="M6" s="11"/>
      <c r="N6" s="390"/>
      <c r="O6" s="390"/>
      <c r="P6" s="390"/>
      <c r="Q6" s="390"/>
      <c r="R6" s="390"/>
      <c r="S6" s="390"/>
      <c r="T6" s="390"/>
      <c r="U6" s="390"/>
      <c r="V6" s="390"/>
      <c r="W6" s="390"/>
      <c r="X6" s="390"/>
      <c r="Y6" s="390"/>
      <c r="Z6" s="390"/>
      <c r="AA6" s="390"/>
      <c r="AB6" s="390"/>
      <c r="AC6" s="390"/>
      <c r="AD6" s="390"/>
      <c r="AE6" s="390"/>
      <c r="AF6" s="11"/>
      <c r="AL6" s="222"/>
      <c r="AM6" s="447"/>
      <c r="AN6" s="448"/>
      <c r="AO6" s="448"/>
      <c r="AP6" s="449"/>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51" t="s">
        <v>2</v>
      </c>
      <c r="C9" s="352"/>
      <c r="D9" s="352"/>
      <c r="E9" s="352"/>
      <c r="F9" s="352"/>
      <c r="G9" s="352"/>
      <c r="H9" s="352"/>
      <c r="I9" s="382"/>
      <c r="J9" s="292" t="s">
        <v>10</v>
      </c>
      <c r="K9" s="292"/>
      <c r="L9" s="3" t="s">
        <v>3</v>
      </c>
      <c r="M9" s="292" t="s">
        <v>11</v>
      </c>
      <c r="N9" s="292"/>
      <c r="O9" s="354" t="s">
        <v>12</v>
      </c>
      <c r="P9" s="292"/>
      <c r="Q9" s="292"/>
      <c r="R9" s="292"/>
      <c r="S9" s="292"/>
      <c r="T9" s="292"/>
      <c r="U9" s="292" t="s">
        <v>13</v>
      </c>
      <c r="V9" s="292"/>
      <c r="W9" s="292"/>
      <c r="AL9" s="450">
        <f ca="1">$BJ$16</f>
        <v>30</v>
      </c>
      <c r="AM9" s="294"/>
      <c r="AN9" s="299" t="s">
        <v>4</v>
      </c>
      <c r="AO9" s="299"/>
      <c r="AP9" s="294">
        <v>1</v>
      </c>
      <c r="AQ9" s="294"/>
      <c r="AR9" s="299" t="s">
        <v>5</v>
      </c>
      <c r="AS9" s="308"/>
      <c r="BD9" s="121"/>
      <c r="BF9" s="162"/>
      <c r="BG9" s="41" t="s">
        <v>242</v>
      </c>
      <c r="BH9" s="41"/>
      <c r="BI9" s="41"/>
      <c r="BJ9" s="163"/>
    </row>
    <row r="10" spans="1:65" ht="13.5" customHeight="1">
      <c r="B10" s="352"/>
      <c r="C10" s="352"/>
      <c r="D10" s="352"/>
      <c r="E10" s="352"/>
      <c r="F10" s="352"/>
      <c r="G10" s="352"/>
      <c r="H10" s="352"/>
      <c r="I10" s="382"/>
      <c r="J10" s="383"/>
      <c r="K10" s="385"/>
      <c r="L10" s="383"/>
      <c r="M10" s="387"/>
      <c r="N10" s="397"/>
      <c r="O10" s="383"/>
      <c r="P10" s="395"/>
      <c r="Q10" s="395"/>
      <c r="R10" s="395"/>
      <c r="S10" s="395"/>
      <c r="T10" s="397"/>
      <c r="U10" s="383"/>
      <c r="V10" s="395"/>
      <c r="W10" s="405"/>
      <c r="AL10" s="295"/>
      <c r="AM10" s="296"/>
      <c r="AN10" s="300"/>
      <c r="AO10" s="300"/>
      <c r="AP10" s="296"/>
      <c r="AQ10" s="296"/>
      <c r="AR10" s="300"/>
      <c r="AS10" s="309"/>
      <c r="BF10" s="162"/>
      <c r="BG10" s="41" t="s">
        <v>221</v>
      </c>
      <c r="BH10" s="41"/>
      <c r="BI10" s="41"/>
      <c r="BJ10" s="163"/>
    </row>
    <row r="11" spans="1:65" ht="9" customHeight="1">
      <c r="B11" s="352"/>
      <c r="C11" s="352"/>
      <c r="D11" s="352"/>
      <c r="E11" s="352"/>
      <c r="F11" s="352"/>
      <c r="G11" s="352"/>
      <c r="H11" s="352"/>
      <c r="I11" s="382"/>
      <c r="J11" s="384"/>
      <c r="K11" s="386"/>
      <c r="L11" s="384"/>
      <c r="M11" s="388"/>
      <c r="N11" s="398"/>
      <c r="O11" s="384"/>
      <c r="P11" s="396"/>
      <c r="Q11" s="396"/>
      <c r="R11" s="396"/>
      <c r="S11" s="396"/>
      <c r="T11" s="398"/>
      <c r="U11" s="384"/>
      <c r="V11" s="396"/>
      <c r="W11" s="406"/>
      <c r="AL11" s="297"/>
      <c r="AM11" s="298"/>
      <c r="AN11" s="301"/>
      <c r="AO11" s="301"/>
      <c r="AP11" s="298"/>
      <c r="AQ11" s="298"/>
      <c r="AR11" s="301"/>
      <c r="AS11" s="310"/>
      <c r="BF11" s="162"/>
      <c r="BG11" s="41" t="s">
        <v>219</v>
      </c>
      <c r="BH11" s="41"/>
      <c r="BI11" s="41"/>
      <c r="BJ11" s="163"/>
    </row>
    <row r="12" spans="1:65" ht="6" customHeight="1" thickBot="1">
      <c r="B12" s="353"/>
      <c r="C12" s="353"/>
      <c r="D12" s="353"/>
      <c r="E12" s="353"/>
      <c r="F12" s="353"/>
      <c r="G12" s="353"/>
      <c r="H12" s="353"/>
      <c r="I12" s="254"/>
      <c r="J12" s="384"/>
      <c r="K12" s="386"/>
      <c r="L12" s="384"/>
      <c r="M12" s="388"/>
      <c r="N12" s="398"/>
      <c r="O12" s="384"/>
      <c r="P12" s="396"/>
      <c r="Q12" s="396"/>
      <c r="R12" s="396"/>
      <c r="S12" s="396"/>
      <c r="T12" s="398"/>
      <c r="U12" s="384"/>
      <c r="V12" s="396"/>
      <c r="W12" s="406"/>
      <c r="BF12" s="162"/>
      <c r="BG12" s="41" t="s">
        <v>243</v>
      </c>
      <c r="BH12" s="41"/>
      <c r="BI12" s="41"/>
      <c r="BJ12" s="163"/>
    </row>
    <row r="13" spans="1:65" s="6" customFormat="1" ht="15" customHeight="1" thickBot="1">
      <c r="A13" s="1"/>
      <c r="B13" s="317" t="s">
        <v>14</v>
      </c>
      <c r="C13" s="318"/>
      <c r="D13" s="318"/>
      <c r="E13" s="318"/>
      <c r="F13" s="318"/>
      <c r="G13" s="318"/>
      <c r="H13" s="318"/>
      <c r="I13" s="319"/>
      <c r="J13" s="317" t="s">
        <v>6</v>
      </c>
      <c r="K13" s="318"/>
      <c r="L13" s="318"/>
      <c r="M13" s="318"/>
      <c r="N13" s="378"/>
      <c r="O13" s="326" t="s">
        <v>15</v>
      </c>
      <c r="P13" s="318"/>
      <c r="Q13" s="318"/>
      <c r="R13" s="318"/>
      <c r="S13" s="318"/>
      <c r="T13" s="318"/>
      <c r="U13" s="319"/>
      <c r="V13" s="12" t="s">
        <v>32</v>
      </c>
      <c r="W13" s="25"/>
      <c r="X13" s="25"/>
      <c r="Y13" s="329" t="s">
        <v>44</v>
      </c>
      <c r="Z13" s="329"/>
      <c r="AA13" s="329"/>
      <c r="AB13" s="329"/>
      <c r="AC13" s="329"/>
      <c r="AD13" s="329"/>
      <c r="AE13" s="329"/>
      <c r="AF13" s="329"/>
      <c r="AG13" s="329"/>
      <c r="AH13" s="329"/>
      <c r="AI13" s="25"/>
      <c r="AJ13" s="25"/>
      <c r="AK13" s="26"/>
      <c r="AL13" s="13" t="s">
        <v>213</v>
      </c>
      <c r="AM13" s="14"/>
      <c r="AN13" s="451" t="s">
        <v>33</v>
      </c>
      <c r="AO13" s="451"/>
      <c r="AP13" s="451"/>
      <c r="AQ13" s="451"/>
      <c r="AR13" s="451"/>
      <c r="AS13" s="452"/>
      <c r="AX13" s="4"/>
      <c r="AY13" s="4"/>
      <c r="AZ13" s="4"/>
      <c r="BA13" s="4"/>
      <c r="BB13" s="4"/>
      <c r="BC13" s="4"/>
      <c r="BD13" s="432" t="s">
        <v>162</v>
      </c>
      <c r="BE13" s="433"/>
      <c r="BF13" s="160"/>
      <c r="BG13" s="41" t="s">
        <v>222</v>
      </c>
      <c r="BH13" s="93"/>
      <c r="BI13" s="93"/>
      <c r="BJ13" s="164"/>
    </row>
    <row r="14" spans="1:65" s="6" customFormat="1" ht="13.5" customHeight="1" thickBot="1">
      <c r="A14" s="1"/>
      <c r="B14" s="320"/>
      <c r="C14" s="321"/>
      <c r="D14" s="321"/>
      <c r="E14" s="321"/>
      <c r="F14" s="321"/>
      <c r="G14" s="321"/>
      <c r="H14" s="321"/>
      <c r="I14" s="322"/>
      <c r="J14" s="320"/>
      <c r="K14" s="321"/>
      <c r="L14" s="321"/>
      <c r="M14" s="321"/>
      <c r="N14" s="379"/>
      <c r="O14" s="327"/>
      <c r="P14" s="321"/>
      <c r="Q14" s="321"/>
      <c r="R14" s="321"/>
      <c r="S14" s="321"/>
      <c r="T14" s="321"/>
      <c r="U14" s="322"/>
      <c r="V14" s="333" t="s">
        <v>7</v>
      </c>
      <c r="W14" s="408"/>
      <c r="X14" s="408"/>
      <c r="Y14" s="409"/>
      <c r="Z14" s="339" t="s">
        <v>16</v>
      </c>
      <c r="AA14" s="340"/>
      <c r="AB14" s="340"/>
      <c r="AC14" s="341"/>
      <c r="AD14" s="399" t="s">
        <v>17</v>
      </c>
      <c r="AE14" s="400"/>
      <c r="AF14" s="400"/>
      <c r="AG14" s="401"/>
      <c r="AH14" s="278" t="s">
        <v>83</v>
      </c>
      <c r="AI14" s="279"/>
      <c r="AJ14" s="279"/>
      <c r="AK14" s="280"/>
      <c r="AL14" s="391" t="s">
        <v>214</v>
      </c>
      <c r="AM14" s="392"/>
      <c r="AN14" s="286" t="s">
        <v>19</v>
      </c>
      <c r="AO14" s="287"/>
      <c r="AP14" s="287"/>
      <c r="AQ14" s="287"/>
      <c r="AR14" s="288"/>
      <c r="AS14" s="289"/>
      <c r="AX14" s="4"/>
      <c r="AY14" s="195" t="s">
        <v>240</v>
      </c>
      <c r="AZ14" s="195" t="s">
        <v>240</v>
      </c>
      <c r="BA14" s="195" t="s">
        <v>238</v>
      </c>
      <c r="BB14" s="442" t="s">
        <v>239</v>
      </c>
      <c r="BC14" s="443"/>
      <c r="BD14" s="434"/>
      <c r="BE14" s="435"/>
      <c r="BF14" s="161"/>
      <c r="BG14" s="100"/>
      <c r="BH14" s="100"/>
      <c r="BI14" s="165" t="s">
        <v>223</v>
      </c>
      <c r="BJ14" s="166">
        <v>41</v>
      </c>
    </row>
    <row r="15" spans="1:65" s="6" customFormat="1" ht="13.5" customHeight="1">
      <c r="A15" s="1"/>
      <c r="B15" s="323"/>
      <c r="C15" s="324"/>
      <c r="D15" s="324"/>
      <c r="E15" s="324"/>
      <c r="F15" s="324"/>
      <c r="G15" s="324"/>
      <c r="H15" s="324"/>
      <c r="I15" s="325"/>
      <c r="J15" s="323"/>
      <c r="K15" s="324"/>
      <c r="L15" s="324"/>
      <c r="M15" s="324"/>
      <c r="N15" s="380"/>
      <c r="O15" s="328"/>
      <c r="P15" s="324"/>
      <c r="Q15" s="324"/>
      <c r="R15" s="324"/>
      <c r="S15" s="324"/>
      <c r="T15" s="324"/>
      <c r="U15" s="325"/>
      <c r="V15" s="410"/>
      <c r="W15" s="411"/>
      <c r="X15" s="411"/>
      <c r="Y15" s="412"/>
      <c r="Z15" s="342"/>
      <c r="AA15" s="343"/>
      <c r="AB15" s="343"/>
      <c r="AC15" s="344"/>
      <c r="AD15" s="402"/>
      <c r="AE15" s="403"/>
      <c r="AF15" s="403"/>
      <c r="AG15" s="404"/>
      <c r="AH15" s="281"/>
      <c r="AI15" s="282"/>
      <c r="AJ15" s="282"/>
      <c r="AK15" s="283"/>
      <c r="AL15" s="393"/>
      <c r="AM15" s="394"/>
      <c r="AN15" s="290"/>
      <c r="AO15" s="290"/>
      <c r="AP15" s="290"/>
      <c r="AQ15" s="290"/>
      <c r="AR15" s="290"/>
      <c r="AS15" s="291"/>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42"/>
      <c r="C16" s="243"/>
      <c r="D16" s="243"/>
      <c r="E16" s="243"/>
      <c r="F16" s="243"/>
      <c r="G16" s="243"/>
      <c r="H16" s="243"/>
      <c r="I16" s="244"/>
      <c r="J16" s="242"/>
      <c r="K16" s="243"/>
      <c r="L16" s="243"/>
      <c r="M16" s="243"/>
      <c r="N16" s="248"/>
      <c r="O16" s="87"/>
      <c r="P16" s="15" t="s">
        <v>0</v>
      </c>
      <c r="Q16" s="42"/>
      <c r="R16" s="15" t="s">
        <v>1</v>
      </c>
      <c r="S16" s="86"/>
      <c r="T16" s="250" t="s">
        <v>20</v>
      </c>
      <c r="U16" s="250"/>
      <c r="V16" s="252"/>
      <c r="W16" s="253"/>
      <c r="X16" s="253"/>
      <c r="Y16" s="34"/>
      <c r="Z16" s="35"/>
      <c r="AA16" s="36"/>
      <c r="AB16" s="36"/>
      <c r="AC16" s="34" t="s">
        <v>8</v>
      </c>
      <c r="AD16" s="35"/>
      <c r="AE16" s="36"/>
      <c r="AF16" s="36"/>
      <c r="AG16" s="37" t="s">
        <v>8</v>
      </c>
      <c r="AH16" s="238">
        <f>IF(V16="賃金で算定",V17+Z17-AD17,0)</f>
        <v>0</v>
      </c>
      <c r="AI16" s="239"/>
      <c r="AJ16" s="239"/>
      <c r="AK16" s="241"/>
      <c r="AL16" s="49"/>
      <c r="AM16" s="50"/>
      <c r="AN16" s="236"/>
      <c r="AO16" s="237"/>
      <c r="AP16" s="237"/>
      <c r="AQ16" s="237"/>
      <c r="AR16" s="23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45"/>
      <c r="C17" s="246"/>
      <c r="D17" s="246"/>
      <c r="E17" s="246"/>
      <c r="F17" s="246"/>
      <c r="G17" s="246"/>
      <c r="H17" s="246"/>
      <c r="I17" s="247"/>
      <c r="J17" s="245"/>
      <c r="K17" s="246"/>
      <c r="L17" s="246"/>
      <c r="M17" s="246"/>
      <c r="N17" s="249"/>
      <c r="O17" s="88"/>
      <c r="P17" s="5" t="s">
        <v>0</v>
      </c>
      <c r="Q17" s="43"/>
      <c r="R17" s="5" t="s">
        <v>1</v>
      </c>
      <c r="S17" s="89"/>
      <c r="T17" s="407" t="s">
        <v>21</v>
      </c>
      <c r="U17" s="407"/>
      <c r="V17" s="225"/>
      <c r="W17" s="226"/>
      <c r="X17" s="226"/>
      <c r="Y17" s="226"/>
      <c r="Z17" s="225"/>
      <c r="AA17" s="226"/>
      <c r="AB17" s="226"/>
      <c r="AC17" s="226"/>
      <c r="AD17" s="225"/>
      <c r="AE17" s="226"/>
      <c r="AF17" s="226"/>
      <c r="AG17" s="227"/>
      <c r="AH17" s="229">
        <f>IF(V16="賃金で算定",0,V17+Z17-AD17)</f>
        <v>0</v>
      </c>
      <c r="AI17" s="229"/>
      <c r="AJ17" s="229"/>
      <c r="AK17" s="240"/>
      <c r="AL17" s="234">
        <f>IF(V16="賃金で算定","賃金で算定",IF(OR(V17=0,$F$26="",AV16=""),0,IF(AW16="昔",VLOOKUP($F$26,労務比率,AX16,FALSE),IF(AW16="上",VLOOKUP($F$26,労務比率,AX16,FALSE),IF(AW16="中",VLOOKUP($F$26,労務比率,AX16,FALSE),VLOOKUP($F$26,労務比率,AX16,FALSE))))))</f>
        <v>0</v>
      </c>
      <c r="AM17" s="235"/>
      <c r="AN17" s="231">
        <f>IF(V16="賃金で算定",0,INT(AH17*AL17/100))</f>
        <v>0</v>
      </c>
      <c r="AO17" s="232"/>
      <c r="AP17" s="232"/>
      <c r="AQ17" s="232"/>
      <c r="AR17" s="232"/>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42"/>
      <c r="C18" s="243"/>
      <c r="D18" s="243"/>
      <c r="E18" s="243"/>
      <c r="F18" s="243"/>
      <c r="G18" s="243"/>
      <c r="H18" s="243"/>
      <c r="I18" s="244"/>
      <c r="J18" s="242"/>
      <c r="K18" s="243"/>
      <c r="L18" s="243"/>
      <c r="M18" s="243"/>
      <c r="N18" s="248"/>
      <c r="O18" s="87"/>
      <c r="P18" s="15" t="s">
        <v>45</v>
      </c>
      <c r="Q18" s="42"/>
      <c r="R18" s="15" t="s">
        <v>46</v>
      </c>
      <c r="S18" s="86"/>
      <c r="T18" s="250" t="s">
        <v>20</v>
      </c>
      <c r="U18" s="251"/>
      <c r="V18" s="252"/>
      <c r="W18" s="253"/>
      <c r="X18" s="253"/>
      <c r="Y18" s="33"/>
      <c r="Z18" s="31"/>
      <c r="AA18" s="32"/>
      <c r="AB18" s="32"/>
      <c r="AC18" s="33"/>
      <c r="AD18" s="31"/>
      <c r="AE18" s="32"/>
      <c r="AF18" s="32"/>
      <c r="AG18" s="38"/>
      <c r="AH18" s="238">
        <f>IF(V18="賃金で算定",V19+Z19-AD19,0)</f>
        <v>0</v>
      </c>
      <c r="AI18" s="239"/>
      <c r="AJ18" s="239"/>
      <c r="AK18" s="241"/>
      <c r="AL18" s="49"/>
      <c r="AM18" s="50"/>
      <c r="AN18" s="236"/>
      <c r="AO18" s="237"/>
      <c r="AP18" s="237"/>
      <c r="AQ18" s="237"/>
      <c r="AR18" s="23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45"/>
      <c r="C19" s="246"/>
      <c r="D19" s="246"/>
      <c r="E19" s="246"/>
      <c r="F19" s="246"/>
      <c r="G19" s="246"/>
      <c r="H19" s="246"/>
      <c r="I19" s="247"/>
      <c r="J19" s="245"/>
      <c r="K19" s="246"/>
      <c r="L19" s="246"/>
      <c r="M19" s="246"/>
      <c r="N19" s="249"/>
      <c r="O19" s="88"/>
      <c r="P19" s="5" t="s">
        <v>45</v>
      </c>
      <c r="Q19" s="43"/>
      <c r="R19" s="5" t="s">
        <v>46</v>
      </c>
      <c r="S19" s="89"/>
      <c r="T19" s="275" t="s">
        <v>21</v>
      </c>
      <c r="U19" s="276"/>
      <c r="V19" s="223"/>
      <c r="W19" s="224"/>
      <c r="X19" s="224"/>
      <c r="Y19" s="277"/>
      <c r="Z19" s="225"/>
      <c r="AA19" s="226"/>
      <c r="AB19" s="226"/>
      <c r="AC19" s="226"/>
      <c r="AD19" s="225"/>
      <c r="AE19" s="226"/>
      <c r="AF19" s="226"/>
      <c r="AG19" s="227"/>
      <c r="AH19" s="229">
        <f>IF(V18="賃金で算定",0,V19+Z19-AD19)</f>
        <v>0</v>
      </c>
      <c r="AI19" s="229"/>
      <c r="AJ19" s="229"/>
      <c r="AK19" s="240"/>
      <c r="AL19" s="234">
        <f>IF(V18="賃金で算定","賃金で算定",IF(OR(V19=0,$F$26="",AV18=""),0,IF(AW18="昔",VLOOKUP($F$26,労務比率,AX18,FALSE),IF(AW18="上",VLOOKUP($F$26,労務比率,AX18,FALSE),IF(AW18="中",VLOOKUP($F$26,労務比率,AX18,FALSE),VLOOKUP($F$26,労務比率,AX18,FALSE))))))</f>
        <v>0</v>
      </c>
      <c r="AM19" s="235"/>
      <c r="AN19" s="231">
        <f>IF(V18="賃金で算定",0,INT(AH19*AL19/100))</f>
        <v>0</v>
      </c>
      <c r="AO19" s="232"/>
      <c r="AP19" s="232"/>
      <c r="AQ19" s="232"/>
      <c r="AR19" s="232"/>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42"/>
      <c r="C20" s="243"/>
      <c r="D20" s="243"/>
      <c r="E20" s="243"/>
      <c r="F20" s="243"/>
      <c r="G20" s="243"/>
      <c r="H20" s="243"/>
      <c r="I20" s="244"/>
      <c r="J20" s="242"/>
      <c r="K20" s="243"/>
      <c r="L20" s="243"/>
      <c r="M20" s="243"/>
      <c r="N20" s="248"/>
      <c r="O20" s="87"/>
      <c r="P20" s="15" t="s">
        <v>45</v>
      </c>
      <c r="Q20" s="42"/>
      <c r="R20" s="15" t="s">
        <v>46</v>
      </c>
      <c r="S20" s="86"/>
      <c r="T20" s="250" t="s">
        <v>47</v>
      </c>
      <c r="U20" s="251"/>
      <c r="V20" s="252"/>
      <c r="W20" s="253"/>
      <c r="X20" s="253"/>
      <c r="Y20" s="33"/>
      <c r="Z20" s="31"/>
      <c r="AA20" s="32"/>
      <c r="AB20" s="32"/>
      <c r="AC20" s="33"/>
      <c r="AD20" s="31"/>
      <c r="AE20" s="32"/>
      <c r="AF20" s="32"/>
      <c r="AG20" s="38"/>
      <c r="AH20" s="238">
        <f>IF(V20="賃金で算定",V21+Z21-AD21,0)</f>
        <v>0</v>
      </c>
      <c r="AI20" s="239"/>
      <c r="AJ20" s="239"/>
      <c r="AK20" s="241"/>
      <c r="AL20" s="49"/>
      <c r="AM20" s="50"/>
      <c r="AN20" s="236"/>
      <c r="AO20" s="237"/>
      <c r="AP20" s="237"/>
      <c r="AQ20" s="237"/>
      <c r="AR20" s="23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45"/>
      <c r="C21" s="246"/>
      <c r="D21" s="246"/>
      <c r="E21" s="246"/>
      <c r="F21" s="246"/>
      <c r="G21" s="246"/>
      <c r="H21" s="246"/>
      <c r="I21" s="247"/>
      <c r="J21" s="245"/>
      <c r="K21" s="246"/>
      <c r="L21" s="246"/>
      <c r="M21" s="246"/>
      <c r="N21" s="249"/>
      <c r="O21" s="88"/>
      <c r="P21" s="5" t="s">
        <v>45</v>
      </c>
      <c r="Q21" s="43"/>
      <c r="R21" s="5" t="s">
        <v>46</v>
      </c>
      <c r="S21" s="89"/>
      <c r="T21" s="275" t="s">
        <v>48</v>
      </c>
      <c r="U21" s="276"/>
      <c r="V21" s="223"/>
      <c r="W21" s="224"/>
      <c r="X21" s="224"/>
      <c r="Y21" s="277"/>
      <c r="Z21" s="223"/>
      <c r="AA21" s="224"/>
      <c r="AB21" s="224"/>
      <c r="AC21" s="224"/>
      <c r="AD21" s="223"/>
      <c r="AE21" s="224"/>
      <c r="AF21" s="224"/>
      <c r="AG21" s="277"/>
      <c r="AH21" s="229">
        <f>IF(V20="賃金で算定",0,V21+Z21-AD21)</f>
        <v>0</v>
      </c>
      <c r="AI21" s="229"/>
      <c r="AJ21" s="229"/>
      <c r="AK21" s="240"/>
      <c r="AL21" s="234">
        <f>IF(V20="賃金で算定","賃金で算定",IF(OR(V21=0,$F$26="",AV20=""),0,IF(AW20="昔",VLOOKUP($F$26,労務比率,AX20,FALSE),IF(AW20="上",VLOOKUP($F$26,労務比率,AX20,FALSE),IF(AW20="中",VLOOKUP($F$26,労務比率,AX20,FALSE),VLOOKUP($F$26,労務比率,AX20,FALSE))))))</f>
        <v>0</v>
      </c>
      <c r="AM21" s="235"/>
      <c r="AN21" s="231">
        <f>IF(V20="賃金で算定",0,INT(AH21*AL21/100))</f>
        <v>0</v>
      </c>
      <c r="AO21" s="232"/>
      <c r="AP21" s="232"/>
      <c r="AQ21" s="232"/>
      <c r="AR21" s="232"/>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42"/>
      <c r="C22" s="243"/>
      <c r="D22" s="243"/>
      <c r="E22" s="243"/>
      <c r="F22" s="243"/>
      <c r="G22" s="243"/>
      <c r="H22" s="243"/>
      <c r="I22" s="244"/>
      <c r="J22" s="242"/>
      <c r="K22" s="243"/>
      <c r="L22" s="243"/>
      <c r="M22" s="243"/>
      <c r="N22" s="248"/>
      <c r="O22" s="87"/>
      <c r="P22" s="15" t="s">
        <v>45</v>
      </c>
      <c r="Q22" s="42"/>
      <c r="R22" s="15" t="s">
        <v>46</v>
      </c>
      <c r="S22" s="86"/>
      <c r="T22" s="250" t="s">
        <v>47</v>
      </c>
      <c r="U22" s="251"/>
      <c r="V22" s="252"/>
      <c r="W22" s="253"/>
      <c r="X22" s="253"/>
      <c r="Y22" s="39"/>
      <c r="Z22" s="27"/>
      <c r="AA22" s="28"/>
      <c r="AB22" s="28"/>
      <c r="AC22" s="39"/>
      <c r="AD22" s="27"/>
      <c r="AE22" s="28"/>
      <c r="AF22" s="28"/>
      <c r="AG22" s="40"/>
      <c r="AH22" s="238">
        <f>IF(V22="賃金で算定",V23+Z23-AD23,0)</f>
        <v>0</v>
      </c>
      <c r="AI22" s="239"/>
      <c r="AJ22" s="239"/>
      <c r="AK22" s="241"/>
      <c r="AL22" s="49"/>
      <c r="AM22" s="50"/>
      <c r="AN22" s="236"/>
      <c r="AO22" s="237"/>
      <c r="AP22" s="237"/>
      <c r="AQ22" s="237"/>
      <c r="AR22" s="23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45"/>
      <c r="C23" s="246"/>
      <c r="D23" s="246"/>
      <c r="E23" s="246"/>
      <c r="F23" s="246"/>
      <c r="G23" s="246"/>
      <c r="H23" s="246"/>
      <c r="I23" s="247"/>
      <c r="J23" s="245"/>
      <c r="K23" s="246"/>
      <c r="L23" s="246"/>
      <c r="M23" s="246"/>
      <c r="N23" s="249"/>
      <c r="O23" s="88"/>
      <c r="P23" s="5" t="s">
        <v>45</v>
      </c>
      <c r="Q23" s="43"/>
      <c r="R23" s="5" t="s">
        <v>46</v>
      </c>
      <c r="S23" s="89"/>
      <c r="T23" s="275" t="s">
        <v>48</v>
      </c>
      <c r="U23" s="276"/>
      <c r="V23" s="223"/>
      <c r="W23" s="224"/>
      <c r="X23" s="224"/>
      <c r="Y23" s="277"/>
      <c r="Z23" s="225"/>
      <c r="AA23" s="226"/>
      <c r="AB23" s="226"/>
      <c r="AC23" s="226"/>
      <c r="AD23" s="225"/>
      <c r="AE23" s="226"/>
      <c r="AF23" s="226"/>
      <c r="AG23" s="227"/>
      <c r="AH23" s="229">
        <f>IF(V22="賃金で算定",0,V23+Z23-AD23)</f>
        <v>0</v>
      </c>
      <c r="AI23" s="229"/>
      <c r="AJ23" s="229"/>
      <c r="AK23" s="240"/>
      <c r="AL23" s="234">
        <f>IF(V22="賃金で算定","賃金で算定",IF(OR(V23=0,$F$26="",AV22=""),0,IF(AW22="昔",VLOOKUP($F$26,労務比率,AX22,FALSE),IF(AW22="上",VLOOKUP($F$26,労務比率,AX22,FALSE),IF(AW22="中",VLOOKUP($F$26,労務比率,AX22,FALSE),VLOOKUP($F$26,労務比率,AX22,FALSE))))))</f>
        <v>0</v>
      </c>
      <c r="AM23" s="235"/>
      <c r="AN23" s="231">
        <f>IF(V22="賃金で算定",0,INT(AH23*AL23/100))</f>
        <v>0</v>
      </c>
      <c r="AO23" s="232"/>
      <c r="AP23" s="232"/>
      <c r="AQ23" s="232"/>
      <c r="AR23" s="232"/>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42"/>
      <c r="C24" s="243"/>
      <c r="D24" s="243"/>
      <c r="E24" s="243"/>
      <c r="F24" s="243"/>
      <c r="G24" s="243"/>
      <c r="H24" s="243"/>
      <c r="I24" s="244"/>
      <c r="J24" s="242"/>
      <c r="K24" s="243"/>
      <c r="L24" s="243"/>
      <c r="M24" s="243"/>
      <c r="N24" s="248"/>
      <c r="O24" s="87"/>
      <c r="P24" s="15" t="s">
        <v>45</v>
      </c>
      <c r="Q24" s="42"/>
      <c r="R24" s="15" t="s">
        <v>46</v>
      </c>
      <c r="S24" s="86"/>
      <c r="T24" s="250" t="s">
        <v>47</v>
      </c>
      <c r="U24" s="251"/>
      <c r="V24" s="252"/>
      <c r="W24" s="253"/>
      <c r="X24" s="253"/>
      <c r="Y24" s="33"/>
      <c r="Z24" s="31"/>
      <c r="AA24" s="32"/>
      <c r="AB24" s="32"/>
      <c r="AC24" s="33"/>
      <c r="AD24" s="31"/>
      <c r="AE24" s="32"/>
      <c r="AF24" s="32"/>
      <c r="AG24" s="38"/>
      <c r="AH24" s="238">
        <f>IF(V24="賃金で算定",V25+Z25-AD25,0)</f>
        <v>0</v>
      </c>
      <c r="AI24" s="239"/>
      <c r="AJ24" s="239"/>
      <c r="AK24" s="241"/>
      <c r="AL24" s="49"/>
      <c r="AM24" s="50"/>
      <c r="AN24" s="236"/>
      <c r="AO24" s="237"/>
      <c r="AP24" s="237"/>
      <c r="AQ24" s="237"/>
      <c r="AR24" s="23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45"/>
      <c r="C25" s="246"/>
      <c r="D25" s="246"/>
      <c r="E25" s="246"/>
      <c r="F25" s="246"/>
      <c r="G25" s="246"/>
      <c r="H25" s="246"/>
      <c r="I25" s="247"/>
      <c r="J25" s="245"/>
      <c r="K25" s="246"/>
      <c r="L25" s="246"/>
      <c r="M25" s="246"/>
      <c r="N25" s="249"/>
      <c r="O25" s="88"/>
      <c r="P25" s="5" t="s">
        <v>45</v>
      </c>
      <c r="Q25" s="43"/>
      <c r="R25" s="5" t="s">
        <v>46</v>
      </c>
      <c r="S25" s="89"/>
      <c r="T25" s="275" t="s">
        <v>48</v>
      </c>
      <c r="U25" s="275"/>
      <c r="V25" s="223"/>
      <c r="W25" s="224"/>
      <c r="X25" s="224"/>
      <c r="Y25" s="277"/>
      <c r="Z25" s="223"/>
      <c r="AA25" s="224"/>
      <c r="AB25" s="224"/>
      <c r="AC25" s="224"/>
      <c r="AD25" s="225"/>
      <c r="AE25" s="226"/>
      <c r="AF25" s="226"/>
      <c r="AG25" s="227"/>
      <c r="AH25" s="229">
        <f>IF(V24="賃金で算定",0,V25+Z25-AD25)</f>
        <v>0</v>
      </c>
      <c r="AI25" s="229"/>
      <c r="AJ25" s="229"/>
      <c r="AK25" s="240"/>
      <c r="AL25" s="234">
        <f>IF(V24="賃金で算定","賃金で算定",IF(OR(V25=0,$F$26="",AV24=""),0,IF(AW24="昔",VLOOKUP($F$26,労務比率,AX24,FALSE),IF(AW24="上",VLOOKUP($F$26,労務比率,AX24,FALSE),IF(AW24="中",VLOOKUP($F$26,労務比率,AX24,FALSE),VLOOKUP($F$26,労務比率,AX24,FALSE))))))</f>
        <v>0</v>
      </c>
      <c r="AM25" s="235"/>
      <c r="AN25" s="231">
        <f>IF(V24="賃金で算定",0,INT(AH25*AL25/100))</f>
        <v>0</v>
      </c>
      <c r="AO25" s="232"/>
      <c r="AP25" s="232"/>
      <c r="AQ25" s="232"/>
      <c r="AR25" s="232"/>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254" t="s">
        <v>82</v>
      </c>
      <c r="C26" s="255"/>
      <c r="D26" s="255"/>
      <c r="E26" s="256"/>
      <c r="F26" s="362"/>
      <c r="G26" s="264"/>
      <c r="H26" s="264"/>
      <c r="I26" s="264"/>
      <c r="J26" s="264"/>
      <c r="K26" s="264"/>
      <c r="L26" s="264"/>
      <c r="M26" s="264"/>
      <c r="N26" s="265"/>
      <c r="O26" s="254" t="s">
        <v>49</v>
      </c>
      <c r="P26" s="255"/>
      <c r="Q26" s="255"/>
      <c r="R26" s="255"/>
      <c r="S26" s="255"/>
      <c r="T26" s="255"/>
      <c r="U26" s="256"/>
      <c r="V26" s="238">
        <f>AH26</f>
        <v>0</v>
      </c>
      <c r="W26" s="239"/>
      <c r="X26" s="239"/>
      <c r="Y26" s="241"/>
      <c r="Z26" s="31"/>
      <c r="AA26" s="32"/>
      <c r="AB26" s="32"/>
      <c r="AC26" s="33"/>
      <c r="AD26" s="31"/>
      <c r="AE26" s="32"/>
      <c r="AF26" s="32"/>
      <c r="AG26" s="33"/>
      <c r="AH26" s="238">
        <f>AH16+AH18+AH20+AH22+AH24</f>
        <v>0</v>
      </c>
      <c r="AI26" s="239"/>
      <c r="AJ26" s="239"/>
      <c r="AK26" s="241"/>
      <c r="AL26" s="51"/>
      <c r="AM26" s="52"/>
      <c r="AN26" s="238">
        <f>AN16+AN18+AN20+AN22+AN24</f>
        <v>0</v>
      </c>
      <c r="AO26" s="239"/>
      <c r="AP26" s="239"/>
      <c r="AQ26" s="239"/>
      <c r="AR26" s="239"/>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257"/>
      <c r="C27" s="258"/>
      <c r="D27" s="258"/>
      <c r="E27" s="259"/>
      <c r="F27" s="363"/>
      <c r="G27" s="267"/>
      <c r="H27" s="267"/>
      <c r="I27" s="267"/>
      <c r="J27" s="267"/>
      <c r="K27" s="267"/>
      <c r="L27" s="267"/>
      <c r="M27" s="267"/>
      <c r="N27" s="268"/>
      <c r="O27" s="257"/>
      <c r="P27" s="258"/>
      <c r="Q27" s="258"/>
      <c r="R27" s="258"/>
      <c r="S27" s="258"/>
      <c r="T27" s="258"/>
      <c r="U27" s="259"/>
      <c r="V27" s="228">
        <f>V17+V19+V21+V23+V25-V26</f>
        <v>0</v>
      </c>
      <c r="W27" s="422"/>
      <c r="X27" s="422"/>
      <c r="Y27" s="425"/>
      <c r="Z27" s="228">
        <f>Z17+Z19+Z21+Z23+Z25</f>
        <v>0</v>
      </c>
      <c r="AA27" s="423"/>
      <c r="AB27" s="423"/>
      <c r="AC27" s="424"/>
      <c r="AD27" s="228">
        <f>AD17+AD19+AD21+AD23+AD25</f>
        <v>0</v>
      </c>
      <c r="AE27" s="423"/>
      <c r="AF27" s="423"/>
      <c r="AG27" s="424"/>
      <c r="AH27" s="228">
        <f>AY27</f>
        <v>0</v>
      </c>
      <c r="AI27" s="229"/>
      <c r="AJ27" s="229"/>
      <c r="AK27" s="229"/>
      <c r="AL27" s="53"/>
      <c r="AM27" s="54"/>
      <c r="AN27" s="228">
        <f>BB27</f>
        <v>0</v>
      </c>
      <c r="AO27" s="422"/>
      <c r="AP27" s="422"/>
      <c r="AQ27" s="422"/>
      <c r="AR27" s="422"/>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260"/>
      <c r="C28" s="261"/>
      <c r="D28" s="261"/>
      <c r="E28" s="262"/>
      <c r="F28" s="270"/>
      <c r="G28" s="270"/>
      <c r="H28" s="270"/>
      <c r="I28" s="270"/>
      <c r="J28" s="270"/>
      <c r="K28" s="270"/>
      <c r="L28" s="270"/>
      <c r="M28" s="270"/>
      <c r="N28" s="271"/>
      <c r="O28" s="260"/>
      <c r="P28" s="261"/>
      <c r="Q28" s="261"/>
      <c r="R28" s="261"/>
      <c r="S28" s="261"/>
      <c r="T28" s="261"/>
      <c r="U28" s="262"/>
      <c r="V28" s="231"/>
      <c r="W28" s="232"/>
      <c r="X28" s="232"/>
      <c r="Y28" s="232"/>
      <c r="Z28" s="231"/>
      <c r="AA28" s="232"/>
      <c r="AB28" s="232"/>
      <c r="AC28" s="232"/>
      <c r="AD28" s="231"/>
      <c r="AE28" s="232"/>
      <c r="AF28" s="232"/>
      <c r="AG28" s="232"/>
      <c r="AH28" s="231">
        <f>AZ28</f>
        <v>0</v>
      </c>
      <c r="AI28" s="232"/>
      <c r="AJ28" s="232"/>
      <c r="AK28" s="233"/>
      <c r="AL28" s="55"/>
      <c r="AM28" s="56"/>
      <c r="AN28" s="231">
        <f>BC28</f>
        <v>0</v>
      </c>
      <c r="AO28" s="232"/>
      <c r="AP28" s="232"/>
      <c r="AQ28" s="232"/>
      <c r="AR28" s="232"/>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30">
        <f>IF(AN26=0,0,AN26+IF(AN28=0,AN27,AN28))</f>
        <v>0</v>
      </c>
      <c r="AO29" s="230"/>
      <c r="AP29" s="230"/>
      <c r="AQ29" s="230"/>
      <c r="AR29" s="23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426"/>
      <c r="AK30" s="426"/>
      <c r="AL30" s="426"/>
      <c r="AM30" s="407" t="s">
        <v>206</v>
      </c>
      <c r="AN30" s="407"/>
      <c r="AO30" s="381"/>
      <c r="AP30" s="381"/>
      <c r="AQ30" s="381"/>
      <c r="AR30" s="381"/>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355"/>
      <c r="E31" s="355"/>
      <c r="F31" s="17" t="s">
        <v>0</v>
      </c>
      <c r="G31" s="355"/>
      <c r="H31" s="355"/>
      <c r="I31" s="17" t="s">
        <v>1</v>
      </c>
      <c r="J31" s="355"/>
      <c r="K31" s="355"/>
      <c r="L31" s="17" t="s">
        <v>23</v>
      </c>
      <c r="AG31" s="18"/>
      <c r="AI31" s="16" t="s">
        <v>36</v>
      </c>
      <c r="AJ31" s="381"/>
      <c r="AK31" s="381"/>
      <c r="AL31" s="5" t="s">
        <v>206</v>
      </c>
      <c r="AM31" s="381"/>
      <c r="AN31" s="381"/>
      <c r="AO31" s="5" t="s">
        <v>37</v>
      </c>
      <c r="AP31" s="381"/>
      <c r="AQ31" s="381"/>
      <c r="AR31" s="381"/>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376" t="s">
        <v>24</v>
      </c>
      <c r="AB32" s="376"/>
      <c r="AC32" s="377"/>
      <c r="AD32" s="377"/>
      <c r="AE32" s="377"/>
      <c r="AF32" s="377"/>
      <c r="AG32" s="377"/>
      <c r="AH32" s="377"/>
      <c r="AI32" s="377"/>
      <c r="AJ32" s="377"/>
      <c r="AK32" s="377"/>
      <c r="AL32" s="377"/>
      <c r="AM32" s="377"/>
      <c r="AN32" s="377"/>
      <c r="AO32" s="377"/>
      <c r="AP32" s="377"/>
      <c r="AQ32" s="377"/>
      <c r="AR32" s="377"/>
      <c r="AS32" s="377"/>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419" t="s">
        <v>25</v>
      </c>
      <c r="Y33" s="419"/>
      <c r="Z33" s="419"/>
      <c r="AA33" s="2"/>
      <c r="AB33" s="2"/>
      <c r="AC33" s="427"/>
      <c r="AD33" s="427"/>
      <c r="AE33" s="427"/>
      <c r="AF33" s="427"/>
      <c r="AG33" s="427"/>
      <c r="AH33" s="427"/>
      <c r="AI33" s="427"/>
      <c r="AJ33" s="427"/>
      <c r="AK33" s="427"/>
      <c r="AL33" s="427"/>
      <c r="AM33" s="427"/>
      <c r="AN33" s="427"/>
      <c r="AO33" s="427"/>
      <c r="AP33" s="427"/>
      <c r="AQ33" s="427"/>
      <c r="AR33" s="427"/>
      <c r="AS33" s="427"/>
      <c r="BF33" s="171">
        <v>18</v>
      </c>
      <c r="BG33" s="172">
        <f t="shared" si="1"/>
        <v>716</v>
      </c>
      <c r="BH33" s="172">
        <f t="shared" si="1"/>
        <v>732</v>
      </c>
      <c r="BI33" s="175" t="str">
        <f ca="1">IF(COUNTA(INDIRECT(ADDRESS(BG33,2)):INDIRECT(ADDRESS(BH33,2)))&gt;0,COUNTA(INDIRECT(ADDRESS(BG33,2)):INDIRECT(ADDRESS(BH33,2))),"")</f>
        <v/>
      </c>
      <c r="BJ33" s="41"/>
    </row>
    <row r="34" spans="2:62" ht="15" customHeight="1">
      <c r="D34" s="355"/>
      <c r="E34" s="355"/>
      <c r="F34" s="355"/>
      <c r="G34" s="355"/>
      <c r="H34" s="17" t="s">
        <v>26</v>
      </c>
      <c r="I34" s="17"/>
      <c r="J34" s="17"/>
      <c r="K34" s="17"/>
      <c r="L34" s="17"/>
      <c r="M34" s="17"/>
      <c r="N34" s="17"/>
      <c r="O34" s="17"/>
      <c r="P34" s="17"/>
      <c r="Q34" s="17"/>
      <c r="R34" s="19"/>
      <c r="S34" s="17"/>
      <c r="Y34" s="4"/>
      <c r="Z34" s="4"/>
      <c r="AA34" s="376" t="s">
        <v>27</v>
      </c>
      <c r="AB34" s="376"/>
      <c r="AC34" s="428"/>
      <c r="AD34" s="428"/>
      <c r="AE34" s="428"/>
      <c r="AF34" s="428"/>
      <c r="AG34" s="428"/>
      <c r="AH34" s="428"/>
      <c r="AI34" s="428"/>
      <c r="AJ34" s="428"/>
      <c r="AK34" s="428"/>
      <c r="AL34" s="428"/>
      <c r="AM34" s="428"/>
      <c r="AN34" s="428"/>
      <c r="AO34" s="428"/>
      <c r="AP34" s="428"/>
      <c r="AQ34" s="428"/>
      <c r="AR34" s="428"/>
      <c r="AS34" s="428"/>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370" t="s">
        <v>29</v>
      </c>
      <c r="AB36" s="371"/>
      <c r="AC36" s="356" t="s">
        <v>42</v>
      </c>
      <c r="AD36" s="357"/>
      <c r="AE36" s="357"/>
      <c r="AF36" s="357"/>
      <c r="AG36" s="357"/>
      <c r="AH36" s="358"/>
      <c r="AI36" s="21"/>
      <c r="AJ36" s="420" t="s">
        <v>40</v>
      </c>
      <c r="AK36" s="420"/>
      <c r="AL36" s="420"/>
      <c r="AM36" s="420"/>
      <c r="AN36" s="420"/>
      <c r="AO36" s="24"/>
      <c r="AP36" s="413" t="s">
        <v>43</v>
      </c>
      <c r="AQ36" s="414"/>
      <c r="AR36" s="414"/>
      <c r="AS36" s="415"/>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372"/>
      <c r="AB37" s="373"/>
      <c r="AC37" s="359"/>
      <c r="AD37" s="360"/>
      <c r="AE37" s="360"/>
      <c r="AF37" s="360"/>
      <c r="AG37" s="360"/>
      <c r="AH37" s="361"/>
      <c r="AI37" s="6"/>
      <c r="AJ37" s="421"/>
      <c r="AK37" s="421"/>
      <c r="AL37" s="421"/>
      <c r="AM37" s="421"/>
      <c r="AN37" s="421"/>
      <c r="AO37" s="23"/>
      <c r="AP37" s="416"/>
      <c r="AQ37" s="417"/>
      <c r="AR37" s="417"/>
      <c r="AS37" s="418"/>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372"/>
      <c r="AB38" s="373"/>
      <c r="AC38" s="364"/>
      <c r="AD38" s="365"/>
      <c r="AE38" s="365"/>
      <c r="AF38" s="365"/>
      <c r="AG38" s="365"/>
      <c r="AH38" s="366"/>
      <c r="AI38" s="453"/>
      <c r="AJ38" s="454"/>
      <c r="AK38" s="454"/>
      <c r="AL38" s="454"/>
      <c r="AM38" s="454"/>
      <c r="AN38" s="454"/>
      <c r="AO38" s="455"/>
      <c r="AP38" s="436"/>
      <c r="AQ38" s="437"/>
      <c r="AR38" s="437"/>
      <c r="AS38" s="438"/>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374"/>
      <c r="AB39" s="375"/>
      <c r="AC39" s="367"/>
      <c r="AD39" s="368"/>
      <c r="AE39" s="368"/>
      <c r="AF39" s="368"/>
      <c r="AG39" s="368"/>
      <c r="AH39" s="369"/>
      <c r="AI39" s="456"/>
      <c r="AJ39" s="457"/>
      <c r="AK39" s="457"/>
      <c r="AL39" s="457"/>
      <c r="AM39" s="457"/>
      <c r="AN39" s="457"/>
      <c r="AO39" s="458"/>
      <c r="AP39" s="439"/>
      <c r="AQ39" s="440"/>
      <c r="AR39" s="440"/>
      <c r="AS39" s="441"/>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444" t="s">
        <v>263</v>
      </c>
      <c r="AN49" s="445"/>
      <c r="AO49" s="445"/>
      <c r="AP49" s="446"/>
      <c r="AZ49" s="1"/>
    </row>
    <row r="50" spans="2:65" ht="12.75" customHeight="1">
      <c r="M50" s="47"/>
      <c r="N50" s="47"/>
      <c r="O50" s="47"/>
      <c r="P50" s="47"/>
      <c r="Q50" s="47"/>
      <c r="R50" s="47"/>
      <c r="S50" s="47"/>
      <c r="T50" s="48"/>
      <c r="U50" s="48"/>
      <c r="V50" s="48"/>
      <c r="W50" s="48"/>
      <c r="X50" s="48"/>
      <c r="Y50" s="48"/>
      <c r="Z50" s="48"/>
      <c r="AA50" s="47"/>
      <c r="AB50" s="47"/>
      <c r="AC50" s="47"/>
      <c r="AL50" s="46"/>
      <c r="AM50" s="447"/>
      <c r="AN50" s="448"/>
      <c r="AO50" s="448"/>
      <c r="AP50" s="449"/>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51" t="s">
        <v>2</v>
      </c>
      <c r="C53" s="352"/>
      <c r="D53" s="352"/>
      <c r="E53" s="352"/>
      <c r="F53" s="352"/>
      <c r="G53" s="352"/>
      <c r="H53" s="352"/>
      <c r="I53" s="352"/>
      <c r="J53" s="292" t="s">
        <v>10</v>
      </c>
      <c r="K53" s="292"/>
      <c r="L53" s="3" t="s">
        <v>3</v>
      </c>
      <c r="M53" s="292" t="s">
        <v>11</v>
      </c>
      <c r="N53" s="292"/>
      <c r="O53" s="354" t="s">
        <v>12</v>
      </c>
      <c r="P53" s="292"/>
      <c r="Q53" s="292"/>
      <c r="R53" s="292"/>
      <c r="S53" s="292"/>
      <c r="T53" s="292"/>
      <c r="U53" s="292" t="s">
        <v>13</v>
      </c>
      <c r="V53" s="292"/>
      <c r="W53" s="292"/>
      <c r="AD53" s="5"/>
      <c r="AE53" s="5"/>
      <c r="AF53" s="5"/>
      <c r="AG53" s="5"/>
      <c r="AH53" s="5"/>
      <c r="AI53" s="5"/>
      <c r="AJ53" s="5"/>
      <c r="AL53" s="293">
        <f ca="1">$AL$9</f>
        <v>30</v>
      </c>
      <c r="AM53" s="294"/>
      <c r="AN53" s="299" t="s">
        <v>4</v>
      </c>
      <c r="AO53" s="299"/>
      <c r="AP53" s="294">
        <v>2</v>
      </c>
      <c r="AQ53" s="294"/>
      <c r="AR53" s="299" t="s">
        <v>5</v>
      </c>
      <c r="AS53" s="308"/>
    </row>
    <row r="54" spans="2:65" ht="13.5" customHeight="1">
      <c r="B54" s="352"/>
      <c r="C54" s="352"/>
      <c r="D54" s="352"/>
      <c r="E54" s="352"/>
      <c r="F54" s="352"/>
      <c r="G54" s="352"/>
      <c r="H54" s="352"/>
      <c r="I54" s="352"/>
      <c r="J54" s="331">
        <f>$J$10</f>
        <v>0</v>
      </c>
      <c r="K54" s="311">
        <f>$K$10</f>
        <v>0</v>
      </c>
      <c r="L54" s="305">
        <f>$L$10</f>
        <v>0</v>
      </c>
      <c r="M54" s="314">
        <f>$M$10</f>
        <v>0</v>
      </c>
      <c r="N54" s="311">
        <f>$N$10</f>
        <v>0</v>
      </c>
      <c r="O54" s="314">
        <f>$O$10</f>
        <v>0</v>
      </c>
      <c r="P54" s="302">
        <f>$P$10</f>
        <v>0</v>
      </c>
      <c r="Q54" s="302">
        <f>$Q$10</f>
        <v>0</v>
      </c>
      <c r="R54" s="302">
        <f>$R$10</f>
        <v>0</v>
      </c>
      <c r="S54" s="302">
        <f>$S$10</f>
        <v>0</v>
      </c>
      <c r="T54" s="311">
        <f>$T$10</f>
        <v>0</v>
      </c>
      <c r="U54" s="314">
        <f>$U$10</f>
        <v>0</v>
      </c>
      <c r="V54" s="302">
        <f>$V$10</f>
        <v>0</v>
      </c>
      <c r="W54" s="311">
        <f>$W$10</f>
        <v>0</v>
      </c>
      <c r="AD54" s="5"/>
      <c r="AE54" s="5"/>
      <c r="AF54" s="5"/>
      <c r="AG54" s="5"/>
      <c r="AH54" s="5"/>
      <c r="AI54" s="5"/>
      <c r="AJ54" s="5"/>
      <c r="AL54" s="295"/>
      <c r="AM54" s="296"/>
      <c r="AN54" s="300"/>
      <c r="AO54" s="300"/>
      <c r="AP54" s="296"/>
      <c r="AQ54" s="296"/>
      <c r="AR54" s="300"/>
      <c r="AS54" s="309"/>
    </row>
    <row r="55" spans="2:65" ht="9" customHeight="1">
      <c r="B55" s="352"/>
      <c r="C55" s="352"/>
      <c r="D55" s="352"/>
      <c r="E55" s="352"/>
      <c r="F55" s="352"/>
      <c r="G55" s="352"/>
      <c r="H55" s="352"/>
      <c r="I55" s="352"/>
      <c r="J55" s="332"/>
      <c r="K55" s="312"/>
      <c r="L55" s="306"/>
      <c r="M55" s="315"/>
      <c r="N55" s="312"/>
      <c r="O55" s="315"/>
      <c r="P55" s="303"/>
      <c r="Q55" s="303"/>
      <c r="R55" s="303"/>
      <c r="S55" s="303"/>
      <c r="T55" s="312"/>
      <c r="U55" s="315"/>
      <c r="V55" s="303"/>
      <c r="W55" s="312"/>
      <c r="AD55" s="5"/>
      <c r="AE55" s="5"/>
      <c r="AF55" s="5"/>
      <c r="AG55" s="5"/>
      <c r="AH55" s="5"/>
      <c r="AI55" s="5"/>
      <c r="AJ55" s="5"/>
      <c r="AL55" s="297"/>
      <c r="AM55" s="298"/>
      <c r="AN55" s="301"/>
      <c r="AO55" s="301"/>
      <c r="AP55" s="298"/>
      <c r="AQ55" s="298"/>
      <c r="AR55" s="301"/>
      <c r="AS55" s="310"/>
    </row>
    <row r="56" spans="2:65" ht="6" customHeight="1">
      <c r="B56" s="353"/>
      <c r="C56" s="353"/>
      <c r="D56" s="353"/>
      <c r="E56" s="353"/>
      <c r="F56" s="353"/>
      <c r="G56" s="353"/>
      <c r="H56" s="353"/>
      <c r="I56" s="353"/>
      <c r="J56" s="332"/>
      <c r="K56" s="313"/>
      <c r="L56" s="307"/>
      <c r="M56" s="316"/>
      <c r="N56" s="313"/>
      <c r="O56" s="316"/>
      <c r="P56" s="304"/>
      <c r="Q56" s="304"/>
      <c r="R56" s="304"/>
      <c r="S56" s="304"/>
      <c r="T56" s="313"/>
      <c r="U56" s="316"/>
      <c r="V56" s="304"/>
      <c r="W56" s="313"/>
    </row>
    <row r="57" spans="2:65" ht="15" customHeight="1">
      <c r="B57" s="317" t="s">
        <v>51</v>
      </c>
      <c r="C57" s="318"/>
      <c r="D57" s="318"/>
      <c r="E57" s="318"/>
      <c r="F57" s="318"/>
      <c r="G57" s="318"/>
      <c r="H57" s="318"/>
      <c r="I57" s="319"/>
      <c r="J57" s="317" t="s">
        <v>6</v>
      </c>
      <c r="K57" s="318"/>
      <c r="L57" s="318"/>
      <c r="M57" s="318"/>
      <c r="N57" s="378"/>
      <c r="O57" s="326" t="s">
        <v>52</v>
      </c>
      <c r="P57" s="318"/>
      <c r="Q57" s="318"/>
      <c r="R57" s="318"/>
      <c r="S57" s="318"/>
      <c r="T57" s="318"/>
      <c r="U57" s="319"/>
      <c r="V57" s="12" t="s">
        <v>53</v>
      </c>
      <c r="W57" s="25"/>
      <c r="X57" s="25"/>
      <c r="Y57" s="329" t="s">
        <v>54</v>
      </c>
      <c r="Z57" s="329"/>
      <c r="AA57" s="329"/>
      <c r="AB57" s="329"/>
      <c r="AC57" s="329"/>
      <c r="AD57" s="329"/>
      <c r="AE57" s="329"/>
      <c r="AF57" s="329"/>
      <c r="AG57" s="329"/>
      <c r="AH57" s="329"/>
      <c r="AI57" s="25"/>
      <c r="AJ57" s="25"/>
      <c r="AK57" s="26"/>
      <c r="AL57" s="330" t="s">
        <v>213</v>
      </c>
      <c r="AM57" s="330"/>
      <c r="AN57" s="451" t="s">
        <v>33</v>
      </c>
      <c r="AO57" s="451"/>
      <c r="AP57" s="451"/>
      <c r="AQ57" s="451"/>
      <c r="AR57" s="451"/>
      <c r="AS57" s="452"/>
    </row>
    <row r="58" spans="2:65" ht="13.5" customHeight="1">
      <c r="B58" s="320"/>
      <c r="C58" s="321"/>
      <c r="D58" s="321"/>
      <c r="E58" s="321"/>
      <c r="F58" s="321"/>
      <c r="G58" s="321"/>
      <c r="H58" s="321"/>
      <c r="I58" s="322"/>
      <c r="J58" s="320"/>
      <c r="K58" s="321"/>
      <c r="L58" s="321"/>
      <c r="M58" s="321"/>
      <c r="N58" s="379"/>
      <c r="O58" s="327"/>
      <c r="P58" s="321"/>
      <c r="Q58" s="321"/>
      <c r="R58" s="321"/>
      <c r="S58" s="321"/>
      <c r="T58" s="321"/>
      <c r="U58" s="322"/>
      <c r="V58" s="333" t="s">
        <v>7</v>
      </c>
      <c r="W58" s="408"/>
      <c r="X58" s="408"/>
      <c r="Y58" s="409"/>
      <c r="Z58" s="339" t="s">
        <v>16</v>
      </c>
      <c r="AA58" s="340"/>
      <c r="AB58" s="340"/>
      <c r="AC58" s="341"/>
      <c r="AD58" s="399" t="s">
        <v>17</v>
      </c>
      <c r="AE58" s="400"/>
      <c r="AF58" s="400"/>
      <c r="AG58" s="401"/>
      <c r="AH58" s="278" t="s">
        <v>83</v>
      </c>
      <c r="AI58" s="279"/>
      <c r="AJ58" s="279"/>
      <c r="AK58" s="280"/>
      <c r="AL58" s="284" t="s">
        <v>214</v>
      </c>
      <c r="AM58" s="284"/>
      <c r="AN58" s="286" t="s">
        <v>19</v>
      </c>
      <c r="AO58" s="287"/>
      <c r="AP58" s="287"/>
      <c r="AQ58" s="287"/>
      <c r="AR58" s="288"/>
      <c r="AS58" s="289"/>
      <c r="AY58" s="195" t="s">
        <v>240</v>
      </c>
      <c r="AZ58" s="195" t="s">
        <v>240</v>
      </c>
      <c r="BA58" s="195" t="s">
        <v>238</v>
      </c>
      <c r="BB58" s="442" t="s">
        <v>239</v>
      </c>
      <c r="BC58" s="443"/>
    </row>
    <row r="59" spans="2:65" ht="13.5" customHeight="1">
      <c r="B59" s="323"/>
      <c r="C59" s="324"/>
      <c r="D59" s="324"/>
      <c r="E59" s="324"/>
      <c r="F59" s="324"/>
      <c r="G59" s="324"/>
      <c r="H59" s="324"/>
      <c r="I59" s="325"/>
      <c r="J59" s="323"/>
      <c r="K59" s="324"/>
      <c r="L59" s="324"/>
      <c r="M59" s="324"/>
      <c r="N59" s="380"/>
      <c r="O59" s="328"/>
      <c r="P59" s="324"/>
      <c r="Q59" s="324"/>
      <c r="R59" s="324"/>
      <c r="S59" s="324"/>
      <c r="T59" s="324"/>
      <c r="U59" s="325"/>
      <c r="V59" s="410"/>
      <c r="W59" s="411"/>
      <c r="X59" s="411"/>
      <c r="Y59" s="412"/>
      <c r="Z59" s="342"/>
      <c r="AA59" s="343"/>
      <c r="AB59" s="343"/>
      <c r="AC59" s="344"/>
      <c r="AD59" s="402"/>
      <c r="AE59" s="403"/>
      <c r="AF59" s="403"/>
      <c r="AG59" s="404"/>
      <c r="AH59" s="281"/>
      <c r="AI59" s="282"/>
      <c r="AJ59" s="282"/>
      <c r="AK59" s="283"/>
      <c r="AL59" s="285"/>
      <c r="AM59" s="285"/>
      <c r="AN59" s="290"/>
      <c r="AO59" s="290"/>
      <c r="AP59" s="290"/>
      <c r="AQ59" s="290"/>
      <c r="AR59" s="290"/>
      <c r="AS59" s="291"/>
      <c r="AY59" s="196"/>
      <c r="AZ59" s="197" t="s">
        <v>234</v>
      </c>
      <c r="BA59" s="197" t="s">
        <v>237</v>
      </c>
      <c r="BB59" s="198" t="s">
        <v>235</v>
      </c>
      <c r="BC59" s="197" t="s">
        <v>234</v>
      </c>
      <c r="BL59" s="41" t="s">
        <v>248</v>
      </c>
      <c r="BM59" s="41" t="s">
        <v>148</v>
      </c>
    </row>
    <row r="60" spans="2:65" ht="18" customHeight="1">
      <c r="B60" s="242"/>
      <c r="C60" s="243"/>
      <c r="D60" s="243"/>
      <c r="E60" s="243"/>
      <c r="F60" s="243"/>
      <c r="G60" s="243"/>
      <c r="H60" s="243"/>
      <c r="I60" s="244"/>
      <c r="J60" s="242"/>
      <c r="K60" s="243"/>
      <c r="L60" s="243"/>
      <c r="M60" s="243"/>
      <c r="N60" s="248"/>
      <c r="O60" s="87"/>
      <c r="P60" s="15" t="s">
        <v>45</v>
      </c>
      <c r="Q60" s="42"/>
      <c r="R60" s="15" t="s">
        <v>46</v>
      </c>
      <c r="S60" s="86"/>
      <c r="T60" s="250" t="s">
        <v>20</v>
      </c>
      <c r="U60" s="251"/>
      <c r="V60" s="252"/>
      <c r="W60" s="253"/>
      <c r="X60" s="253"/>
      <c r="Y60" s="57" t="s">
        <v>8</v>
      </c>
      <c r="Z60" s="81"/>
      <c r="AA60" s="82"/>
      <c r="AB60" s="82"/>
      <c r="AC60" s="83" t="s">
        <v>8</v>
      </c>
      <c r="AD60" s="81"/>
      <c r="AE60" s="82"/>
      <c r="AF60" s="82"/>
      <c r="AG60" s="84" t="s">
        <v>8</v>
      </c>
      <c r="AH60" s="238">
        <f>IF(V60="賃金で算定",V61+Z61-AD61,0)</f>
        <v>0</v>
      </c>
      <c r="AI60" s="239"/>
      <c r="AJ60" s="239"/>
      <c r="AK60" s="241"/>
      <c r="AL60" s="49"/>
      <c r="AM60" s="50"/>
      <c r="AN60" s="236"/>
      <c r="AO60" s="237"/>
      <c r="AP60" s="237"/>
      <c r="AQ60" s="237"/>
      <c r="AR60" s="23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45"/>
      <c r="C61" s="246"/>
      <c r="D61" s="246"/>
      <c r="E61" s="246"/>
      <c r="F61" s="246"/>
      <c r="G61" s="246"/>
      <c r="H61" s="246"/>
      <c r="I61" s="247"/>
      <c r="J61" s="245"/>
      <c r="K61" s="246"/>
      <c r="L61" s="246"/>
      <c r="M61" s="246"/>
      <c r="N61" s="249"/>
      <c r="O61" s="88"/>
      <c r="P61" s="5" t="s">
        <v>45</v>
      </c>
      <c r="Q61" s="43"/>
      <c r="R61" s="5" t="s">
        <v>46</v>
      </c>
      <c r="S61" s="89"/>
      <c r="T61" s="275" t="s">
        <v>21</v>
      </c>
      <c r="U61" s="276"/>
      <c r="V61" s="223"/>
      <c r="W61" s="224"/>
      <c r="X61" s="224"/>
      <c r="Y61" s="277"/>
      <c r="Z61" s="225"/>
      <c r="AA61" s="226"/>
      <c r="AB61" s="226"/>
      <c r="AC61" s="226"/>
      <c r="AD61" s="225"/>
      <c r="AE61" s="226"/>
      <c r="AF61" s="226"/>
      <c r="AG61" s="227"/>
      <c r="AH61" s="229">
        <f>IF(V60="賃金で算定",0,V61+Z61-AD61)</f>
        <v>0</v>
      </c>
      <c r="AI61" s="229"/>
      <c r="AJ61" s="229"/>
      <c r="AK61" s="240"/>
      <c r="AL61" s="234">
        <f>IF(V60="賃金で算定","賃金で算定",IF(OR(V61=0,$F78="",AV60=""),0,IF(AW60="昔",VLOOKUP($F78,労務比率,AX60,FALSE),IF(AW60="上",VLOOKUP($F78,労務比率,AX60,FALSE),IF(AW60="中",VLOOKUP($F78,労務比率,AX60,FALSE),VLOOKUP($F78,労務比率,AX60,FALSE))))))</f>
        <v>0</v>
      </c>
      <c r="AM61" s="235"/>
      <c r="AN61" s="231">
        <f>IF(V60="賃金で算定",0,INT(AH61*AL61/100))</f>
        <v>0</v>
      </c>
      <c r="AO61" s="232"/>
      <c r="AP61" s="232"/>
      <c r="AQ61" s="232"/>
      <c r="AR61" s="232"/>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42"/>
      <c r="C62" s="243"/>
      <c r="D62" s="243"/>
      <c r="E62" s="243"/>
      <c r="F62" s="243"/>
      <c r="G62" s="243"/>
      <c r="H62" s="243"/>
      <c r="I62" s="244"/>
      <c r="J62" s="242"/>
      <c r="K62" s="243"/>
      <c r="L62" s="243"/>
      <c r="M62" s="243"/>
      <c r="N62" s="248"/>
      <c r="O62" s="87"/>
      <c r="P62" s="15" t="s">
        <v>45</v>
      </c>
      <c r="Q62" s="42"/>
      <c r="R62" s="15" t="s">
        <v>46</v>
      </c>
      <c r="S62" s="86"/>
      <c r="T62" s="250" t="s">
        <v>47</v>
      </c>
      <c r="U62" s="251"/>
      <c r="V62" s="252"/>
      <c r="W62" s="253"/>
      <c r="X62" s="253"/>
      <c r="Y62" s="58"/>
      <c r="Z62" s="31"/>
      <c r="AA62" s="32"/>
      <c r="AB62" s="32"/>
      <c r="AC62" s="33"/>
      <c r="AD62" s="31"/>
      <c r="AE62" s="32"/>
      <c r="AF62" s="32"/>
      <c r="AG62" s="38"/>
      <c r="AH62" s="238">
        <f>IF(V62="賃金で算定",V63+Z63-AD63,0)</f>
        <v>0</v>
      </c>
      <c r="AI62" s="239"/>
      <c r="AJ62" s="239"/>
      <c r="AK62" s="241"/>
      <c r="AL62" s="49"/>
      <c r="AM62" s="50"/>
      <c r="AN62" s="236"/>
      <c r="AO62" s="237"/>
      <c r="AP62" s="237"/>
      <c r="AQ62" s="237"/>
      <c r="AR62" s="23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45"/>
      <c r="C63" s="246"/>
      <c r="D63" s="246"/>
      <c r="E63" s="246"/>
      <c r="F63" s="246"/>
      <c r="G63" s="246"/>
      <c r="H63" s="246"/>
      <c r="I63" s="247"/>
      <c r="J63" s="245"/>
      <c r="K63" s="246"/>
      <c r="L63" s="246"/>
      <c r="M63" s="246"/>
      <c r="N63" s="249"/>
      <c r="O63" s="88"/>
      <c r="P63" s="5" t="s">
        <v>45</v>
      </c>
      <c r="Q63" s="43"/>
      <c r="R63" s="5" t="s">
        <v>46</v>
      </c>
      <c r="S63" s="89"/>
      <c r="T63" s="275" t="s">
        <v>48</v>
      </c>
      <c r="U63" s="276"/>
      <c r="V63" s="223"/>
      <c r="W63" s="224"/>
      <c r="X63" s="224"/>
      <c r="Y63" s="277"/>
      <c r="Z63" s="225"/>
      <c r="AA63" s="226"/>
      <c r="AB63" s="226"/>
      <c r="AC63" s="226"/>
      <c r="AD63" s="225"/>
      <c r="AE63" s="226"/>
      <c r="AF63" s="226"/>
      <c r="AG63" s="227"/>
      <c r="AH63" s="229">
        <f>IF(V62="賃金で算定",0,V63+Z63-AD63)</f>
        <v>0</v>
      </c>
      <c r="AI63" s="229"/>
      <c r="AJ63" s="229"/>
      <c r="AK63" s="240"/>
      <c r="AL63" s="234">
        <f>IF(V62="賃金で算定","賃金で算定",IF(OR(V63=0,$F78="",AV62=""),0,IF(AW62="昔",VLOOKUP($F78,労務比率,AX62,FALSE),IF(AW62="上",VLOOKUP($F78,労務比率,AX62,FALSE),IF(AW62="中",VLOOKUP($F78,労務比率,AX62,FALSE),VLOOKUP($F78,労務比率,AX62,FALSE))))))</f>
        <v>0</v>
      </c>
      <c r="AM63" s="235"/>
      <c r="AN63" s="231">
        <f>IF(V62="賃金で算定",0,INT(AH63*AL63/100))</f>
        <v>0</v>
      </c>
      <c r="AO63" s="232"/>
      <c r="AP63" s="232"/>
      <c r="AQ63" s="232"/>
      <c r="AR63" s="232"/>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42"/>
      <c r="C64" s="243"/>
      <c r="D64" s="243"/>
      <c r="E64" s="243"/>
      <c r="F64" s="243"/>
      <c r="G64" s="243"/>
      <c r="H64" s="243"/>
      <c r="I64" s="244"/>
      <c r="J64" s="242"/>
      <c r="K64" s="243"/>
      <c r="L64" s="243"/>
      <c r="M64" s="243"/>
      <c r="N64" s="248"/>
      <c r="O64" s="87"/>
      <c r="P64" s="15" t="s">
        <v>45</v>
      </c>
      <c r="Q64" s="42"/>
      <c r="R64" s="15" t="s">
        <v>46</v>
      </c>
      <c r="S64" s="86"/>
      <c r="T64" s="250" t="s">
        <v>47</v>
      </c>
      <c r="U64" s="251"/>
      <c r="V64" s="252"/>
      <c r="W64" s="253"/>
      <c r="X64" s="253"/>
      <c r="Y64" s="58"/>
      <c r="Z64" s="31"/>
      <c r="AA64" s="32"/>
      <c r="AB64" s="32"/>
      <c r="AC64" s="33"/>
      <c r="AD64" s="31"/>
      <c r="AE64" s="32"/>
      <c r="AF64" s="32"/>
      <c r="AG64" s="38"/>
      <c r="AH64" s="238">
        <f>IF(V64="賃金で算定",V65+Z65-AD65,0)</f>
        <v>0</v>
      </c>
      <c r="AI64" s="239"/>
      <c r="AJ64" s="239"/>
      <c r="AK64" s="241"/>
      <c r="AL64" s="49"/>
      <c r="AM64" s="50"/>
      <c r="AN64" s="236"/>
      <c r="AO64" s="237"/>
      <c r="AP64" s="237"/>
      <c r="AQ64" s="237"/>
      <c r="AR64" s="23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45"/>
      <c r="C65" s="246"/>
      <c r="D65" s="246"/>
      <c r="E65" s="246"/>
      <c r="F65" s="246"/>
      <c r="G65" s="246"/>
      <c r="H65" s="246"/>
      <c r="I65" s="247"/>
      <c r="J65" s="245"/>
      <c r="K65" s="246"/>
      <c r="L65" s="246"/>
      <c r="M65" s="246"/>
      <c r="N65" s="249"/>
      <c r="O65" s="88"/>
      <c r="P65" s="5" t="s">
        <v>45</v>
      </c>
      <c r="Q65" s="43"/>
      <c r="R65" s="5" t="s">
        <v>46</v>
      </c>
      <c r="S65" s="89"/>
      <c r="T65" s="275" t="s">
        <v>48</v>
      </c>
      <c r="U65" s="276"/>
      <c r="V65" s="223"/>
      <c r="W65" s="224"/>
      <c r="X65" s="224"/>
      <c r="Y65" s="277"/>
      <c r="Z65" s="223"/>
      <c r="AA65" s="224"/>
      <c r="AB65" s="224"/>
      <c r="AC65" s="224"/>
      <c r="AD65" s="223"/>
      <c r="AE65" s="224"/>
      <c r="AF65" s="224"/>
      <c r="AG65" s="277"/>
      <c r="AH65" s="229">
        <f>IF(V64="賃金で算定",0,V65+Z65-AD65)</f>
        <v>0</v>
      </c>
      <c r="AI65" s="229"/>
      <c r="AJ65" s="229"/>
      <c r="AK65" s="240"/>
      <c r="AL65" s="234">
        <f>IF(V64="賃金で算定","賃金で算定",IF(OR(V65=0,$F78="",AV64=""),0,IF(AW64="昔",VLOOKUP($F78,労務比率,AX64,FALSE),IF(AW64="上",VLOOKUP($F78,労務比率,AX64,FALSE),IF(AW64="中",VLOOKUP($F78,労務比率,AX64,FALSE),VLOOKUP($F78,労務比率,AX64,FALSE))))))</f>
        <v>0</v>
      </c>
      <c r="AM65" s="235"/>
      <c r="AN65" s="231">
        <f>IF(V64="賃金で算定",0,INT(AH65*AL65/100))</f>
        <v>0</v>
      </c>
      <c r="AO65" s="232"/>
      <c r="AP65" s="232"/>
      <c r="AQ65" s="232"/>
      <c r="AR65" s="232"/>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42"/>
      <c r="C66" s="243"/>
      <c r="D66" s="243"/>
      <c r="E66" s="243"/>
      <c r="F66" s="243"/>
      <c r="G66" s="243"/>
      <c r="H66" s="243"/>
      <c r="I66" s="244"/>
      <c r="J66" s="242"/>
      <c r="K66" s="243"/>
      <c r="L66" s="243"/>
      <c r="M66" s="243"/>
      <c r="N66" s="248"/>
      <c r="O66" s="87"/>
      <c r="P66" s="15" t="s">
        <v>45</v>
      </c>
      <c r="Q66" s="42"/>
      <c r="R66" s="15" t="s">
        <v>46</v>
      </c>
      <c r="S66" s="86"/>
      <c r="T66" s="250" t="s">
        <v>20</v>
      </c>
      <c r="U66" s="251"/>
      <c r="V66" s="252"/>
      <c r="W66" s="253"/>
      <c r="X66" s="253"/>
      <c r="Y66" s="59"/>
      <c r="Z66" s="27"/>
      <c r="AA66" s="28"/>
      <c r="AB66" s="28"/>
      <c r="AC66" s="39"/>
      <c r="AD66" s="27"/>
      <c r="AE66" s="28"/>
      <c r="AF66" s="28"/>
      <c r="AG66" s="40"/>
      <c r="AH66" s="238">
        <f>IF(V66="賃金で算定",V67+Z67-AD67,0)</f>
        <v>0</v>
      </c>
      <c r="AI66" s="239"/>
      <c r="AJ66" s="239"/>
      <c r="AK66" s="241"/>
      <c r="AL66" s="49"/>
      <c r="AM66" s="50"/>
      <c r="AN66" s="236"/>
      <c r="AO66" s="237"/>
      <c r="AP66" s="237"/>
      <c r="AQ66" s="237"/>
      <c r="AR66" s="23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45"/>
      <c r="C67" s="246"/>
      <c r="D67" s="246"/>
      <c r="E67" s="246"/>
      <c r="F67" s="246"/>
      <c r="G67" s="246"/>
      <c r="H67" s="246"/>
      <c r="I67" s="247"/>
      <c r="J67" s="245"/>
      <c r="K67" s="246"/>
      <c r="L67" s="246"/>
      <c r="M67" s="246"/>
      <c r="N67" s="249"/>
      <c r="O67" s="88"/>
      <c r="P67" s="5" t="s">
        <v>45</v>
      </c>
      <c r="Q67" s="43"/>
      <c r="R67" s="5" t="s">
        <v>46</v>
      </c>
      <c r="S67" s="89"/>
      <c r="T67" s="275" t="s">
        <v>21</v>
      </c>
      <c r="U67" s="276"/>
      <c r="V67" s="223"/>
      <c r="W67" s="224"/>
      <c r="X67" s="224"/>
      <c r="Y67" s="277"/>
      <c r="Z67" s="225"/>
      <c r="AA67" s="226"/>
      <c r="AB67" s="226"/>
      <c r="AC67" s="226"/>
      <c r="AD67" s="225"/>
      <c r="AE67" s="226"/>
      <c r="AF67" s="226"/>
      <c r="AG67" s="227"/>
      <c r="AH67" s="229">
        <f>IF(V66="賃金で算定",0,V67+Z67-AD67)</f>
        <v>0</v>
      </c>
      <c r="AI67" s="229"/>
      <c r="AJ67" s="229"/>
      <c r="AK67" s="240"/>
      <c r="AL67" s="234">
        <f>IF(V66="賃金で算定","賃金で算定",IF(OR(V67=0,$F78="",AV66=""),0,IF(AW66="昔",VLOOKUP($F78,労務比率,AX66,FALSE),IF(AW66="上",VLOOKUP($F78,労務比率,AX66,FALSE),IF(AW66="中",VLOOKUP($F78,労務比率,AX66,FALSE),VLOOKUP($F78,労務比率,AX66,FALSE))))))</f>
        <v>0</v>
      </c>
      <c r="AM67" s="235"/>
      <c r="AN67" s="231">
        <f>IF(V66="賃金で算定",0,INT(AH67*AL67/100))</f>
        <v>0</v>
      </c>
      <c r="AO67" s="232"/>
      <c r="AP67" s="232"/>
      <c r="AQ67" s="232"/>
      <c r="AR67" s="232"/>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42"/>
      <c r="C68" s="243"/>
      <c r="D68" s="243"/>
      <c r="E68" s="243"/>
      <c r="F68" s="243"/>
      <c r="G68" s="243"/>
      <c r="H68" s="243"/>
      <c r="I68" s="244"/>
      <c r="J68" s="242"/>
      <c r="K68" s="243"/>
      <c r="L68" s="243"/>
      <c r="M68" s="243"/>
      <c r="N68" s="248"/>
      <c r="O68" s="87"/>
      <c r="P68" s="15" t="s">
        <v>45</v>
      </c>
      <c r="Q68" s="42"/>
      <c r="R68" s="15" t="s">
        <v>46</v>
      </c>
      <c r="S68" s="86"/>
      <c r="T68" s="250" t="s">
        <v>47</v>
      </c>
      <c r="U68" s="251"/>
      <c r="V68" s="252"/>
      <c r="W68" s="253"/>
      <c r="X68" s="253"/>
      <c r="Y68" s="58"/>
      <c r="Z68" s="31"/>
      <c r="AA68" s="32"/>
      <c r="AB68" s="32"/>
      <c r="AC68" s="33"/>
      <c r="AD68" s="31"/>
      <c r="AE68" s="32"/>
      <c r="AF68" s="32"/>
      <c r="AG68" s="38"/>
      <c r="AH68" s="238">
        <f>IF(V68="賃金で算定",V69+Z69-AD69,0)</f>
        <v>0</v>
      </c>
      <c r="AI68" s="239"/>
      <c r="AJ68" s="239"/>
      <c r="AK68" s="241"/>
      <c r="AL68" s="49"/>
      <c r="AM68" s="50"/>
      <c r="AN68" s="236"/>
      <c r="AO68" s="237"/>
      <c r="AP68" s="237"/>
      <c r="AQ68" s="237"/>
      <c r="AR68" s="23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45"/>
      <c r="C69" s="246"/>
      <c r="D69" s="246"/>
      <c r="E69" s="246"/>
      <c r="F69" s="246"/>
      <c r="G69" s="246"/>
      <c r="H69" s="246"/>
      <c r="I69" s="247"/>
      <c r="J69" s="245"/>
      <c r="K69" s="246"/>
      <c r="L69" s="246"/>
      <c r="M69" s="246"/>
      <c r="N69" s="249"/>
      <c r="O69" s="88"/>
      <c r="P69" s="5" t="s">
        <v>45</v>
      </c>
      <c r="Q69" s="43"/>
      <c r="R69" s="5" t="s">
        <v>46</v>
      </c>
      <c r="S69" s="89"/>
      <c r="T69" s="275" t="s">
        <v>48</v>
      </c>
      <c r="U69" s="276"/>
      <c r="V69" s="223"/>
      <c r="W69" s="224"/>
      <c r="X69" s="224"/>
      <c r="Y69" s="277"/>
      <c r="Z69" s="223"/>
      <c r="AA69" s="224"/>
      <c r="AB69" s="224"/>
      <c r="AC69" s="224"/>
      <c r="AD69" s="225"/>
      <c r="AE69" s="226"/>
      <c r="AF69" s="226"/>
      <c r="AG69" s="227"/>
      <c r="AH69" s="229">
        <f>IF(V68="賃金で算定",0,V69+Z69-AD69)</f>
        <v>0</v>
      </c>
      <c r="AI69" s="229"/>
      <c r="AJ69" s="229"/>
      <c r="AK69" s="240"/>
      <c r="AL69" s="234">
        <f>IF(V68="賃金で算定","賃金で算定",IF(OR(V69=0,$F78="",AV68=""),0,IF(AW68="昔",VLOOKUP($F78,労務比率,AX68,FALSE),IF(AW68="上",VLOOKUP($F78,労務比率,AX68,FALSE),IF(AW68="中",VLOOKUP($F78,労務比率,AX68,FALSE),VLOOKUP($F78,労務比率,AX68,FALSE))))))</f>
        <v>0</v>
      </c>
      <c r="AM69" s="235"/>
      <c r="AN69" s="231">
        <f>IF(V68="賃金で算定",0,INT(AH69*AL69/100))</f>
        <v>0</v>
      </c>
      <c r="AO69" s="232"/>
      <c r="AP69" s="232"/>
      <c r="AQ69" s="232"/>
      <c r="AR69" s="232"/>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42"/>
      <c r="C70" s="243"/>
      <c r="D70" s="243"/>
      <c r="E70" s="243"/>
      <c r="F70" s="243"/>
      <c r="G70" s="243"/>
      <c r="H70" s="243"/>
      <c r="I70" s="244"/>
      <c r="J70" s="242"/>
      <c r="K70" s="243"/>
      <c r="L70" s="243"/>
      <c r="M70" s="243"/>
      <c r="N70" s="248"/>
      <c r="O70" s="87"/>
      <c r="P70" s="15" t="s">
        <v>45</v>
      </c>
      <c r="Q70" s="42"/>
      <c r="R70" s="15" t="s">
        <v>46</v>
      </c>
      <c r="S70" s="86"/>
      <c r="T70" s="250" t="s">
        <v>47</v>
      </c>
      <c r="U70" s="251"/>
      <c r="V70" s="252"/>
      <c r="W70" s="253"/>
      <c r="X70" s="253"/>
      <c r="Y70" s="58"/>
      <c r="Z70" s="31"/>
      <c r="AA70" s="32"/>
      <c r="AB70" s="32"/>
      <c r="AC70" s="33"/>
      <c r="AD70" s="31"/>
      <c r="AE70" s="32"/>
      <c r="AF70" s="32"/>
      <c r="AG70" s="38"/>
      <c r="AH70" s="238">
        <f>IF(V70="賃金で算定",V71+Z71-AD71,0)</f>
        <v>0</v>
      </c>
      <c r="AI70" s="239"/>
      <c r="AJ70" s="239"/>
      <c r="AK70" s="241"/>
      <c r="AL70" s="49"/>
      <c r="AM70" s="50"/>
      <c r="AN70" s="236"/>
      <c r="AO70" s="237"/>
      <c r="AP70" s="237"/>
      <c r="AQ70" s="237"/>
      <c r="AR70" s="23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45"/>
      <c r="C71" s="246"/>
      <c r="D71" s="246"/>
      <c r="E71" s="246"/>
      <c r="F71" s="246"/>
      <c r="G71" s="246"/>
      <c r="H71" s="246"/>
      <c r="I71" s="247"/>
      <c r="J71" s="245"/>
      <c r="K71" s="246"/>
      <c r="L71" s="246"/>
      <c r="M71" s="246"/>
      <c r="N71" s="249"/>
      <c r="O71" s="88"/>
      <c r="P71" s="5" t="s">
        <v>45</v>
      </c>
      <c r="Q71" s="43"/>
      <c r="R71" s="5" t="s">
        <v>46</v>
      </c>
      <c r="S71" s="89"/>
      <c r="T71" s="275" t="s">
        <v>48</v>
      </c>
      <c r="U71" s="276"/>
      <c r="V71" s="223"/>
      <c r="W71" s="224"/>
      <c r="X71" s="224"/>
      <c r="Y71" s="277"/>
      <c r="Z71" s="223"/>
      <c r="AA71" s="224"/>
      <c r="AB71" s="224"/>
      <c r="AC71" s="224"/>
      <c r="AD71" s="225"/>
      <c r="AE71" s="226"/>
      <c r="AF71" s="226"/>
      <c r="AG71" s="227"/>
      <c r="AH71" s="229">
        <f>IF(V70="賃金で算定",0,V71+Z71-AD71)</f>
        <v>0</v>
      </c>
      <c r="AI71" s="229"/>
      <c r="AJ71" s="229"/>
      <c r="AK71" s="240"/>
      <c r="AL71" s="234">
        <f>IF(V70="賃金で算定","賃金で算定",IF(OR(V71=0,$F78="",AV70=""),0,IF(AW70="昔",VLOOKUP($F78,労務比率,AX70,FALSE),IF(AW70="上",VLOOKUP($F78,労務比率,AX70,FALSE),IF(AW70="中",VLOOKUP($F78,労務比率,AX70,FALSE),VLOOKUP($F78,労務比率,AX70,FALSE))))))</f>
        <v>0</v>
      </c>
      <c r="AM71" s="235"/>
      <c r="AN71" s="231">
        <f>IF(V70="賃金で算定",0,INT(AH71*AL71/100))</f>
        <v>0</v>
      </c>
      <c r="AO71" s="232"/>
      <c r="AP71" s="232"/>
      <c r="AQ71" s="232"/>
      <c r="AR71" s="232"/>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42"/>
      <c r="C72" s="243"/>
      <c r="D72" s="243"/>
      <c r="E72" s="243"/>
      <c r="F72" s="243"/>
      <c r="G72" s="243"/>
      <c r="H72" s="243"/>
      <c r="I72" s="244"/>
      <c r="J72" s="242"/>
      <c r="K72" s="243"/>
      <c r="L72" s="243"/>
      <c r="M72" s="243"/>
      <c r="N72" s="248"/>
      <c r="O72" s="87"/>
      <c r="P72" s="15" t="s">
        <v>45</v>
      </c>
      <c r="Q72" s="42"/>
      <c r="R72" s="15" t="s">
        <v>46</v>
      </c>
      <c r="S72" s="86"/>
      <c r="T72" s="250" t="s">
        <v>20</v>
      </c>
      <c r="U72" s="251"/>
      <c r="V72" s="252"/>
      <c r="W72" s="253"/>
      <c r="X72" s="253"/>
      <c r="Y72" s="58"/>
      <c r="Z72" s="31"/>
      <c r="AA72" s="32"/>
      <c r="AB72" s="32"/>
      <c r="AC72" s="33"/>
      <c r="AD72" s="31"/>
      <c r="AE72" s="32"/>
      <c r="AF72" s="32"/>
      <c r="AG72" s="38"/>
      <c r="AH72" s="238">
        <f>IF(V72="賃金で算定",V73+Z73-AD73,0)</f>
        <v>0</v>
      </c>
      <c r="AI72" s="239"/>
      <c r="AJ72" s="239"/>
      <c r="AK72" s="241"/>
      <c r="AL72" s="49"/>
      <c r="AM72" s="50"/>
      <c r="AN72" s="236"/>
      <c r="AO72" s="237"/>
      <c r="AP72" s="237"/>
      <c r="AQ72" s="237"/>
      <c r="AR72" s="23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45"/>
      <c r="C73" s="246"/>
      <c r="D73" s="246"/>
      <c r="E73" s="246"/>
      <c r="F73" s="246"/>
      <c r="G73" s="246"/>
      <c r="H73" s="246"/>
      <c r="I73" s="247"/>
      <c r="J73" s="245"/>
      <c r="K73" s="246"/>
      <c r="L73" s="246"/>
      <c r="M73" s="246"/>
      <c r="N73" s="249"/>
      <c r="O73" s="88"/>
      <c r="P73" s="5" t="s">
        <v>45</v>
      </c>
      <c r="Q73" s="43"/>
      <c r="R73" s="5" t="s">
        <v>46</v>
      </c>
      <c r="S73" s="89"/>
      <c r="T73" s="275" t="s">
        <v>21</v>
      </c>
      <c r="U73" s="276"/>
      <c r="V73" s="223"/>
      <c r="W73" s="224"/>
      <c r="X73" s="224"/>
      <c r="Y73" s="277"/>
      <c r="Z73" s="223"/>
      <c r="AA73" s="224"/>
      <c r="AB73" s="224"/>
      <c r="AC73" s="224"/>
      <c r="AD73" s="225"/>
      <c r="AE73" s="226"/>
      <c r="AF73" s="226"/>
      <c r="AG73" s="227"/>
      <c r="AH73" s="229">
        <f>IF(V72="賃金で算定",0,V73+Z73-AD73)</f>
        <v>0</v>
      </c>
      <c r="AI73" s="229"/>
      <c r="AJ73" s="229"/>
      <c r="AK73" s="240"/>
      <c r="AL73" s="234">
        <f>IF(V72="賃金で算定","賃金で算定",IF(OR(V73=0,$F78="",AV72=""),0,IF(AW72="昔",VLOOKUP($F78,労務比率,AX72,FALSE),IF(AW72="上",VLOOKUP($F78,労務比率,AX72,FALSE),IF(AW72="中",VLOOKUP($F78,労務比率,AX72,FALSE),VLOOKUP($F78,労務比率,AX72,FALSE))))))</f>
        <v>0</v>
      </c>
      <c r="AM73" s="235"/>
      <c r="AN73" s="231">
        <f>IF(V72="賃金で算定",0,INT(AH73*AL73/100))</f>
        <v>0</v>
      </c>
      <c r="AO73" s="232"/>
      <c r="AP73" s="232"/>
      <c r="AQ73" s="232"/>
      <c r="AR73" s="232"/>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42"/>
      <c r="C74" s="243"/>
      <c r="D74" s="243"/>
      <c r="E74" s="243"/>
      <c r="F74" s="243"/>
      <c r="G74" s="243"/>
      <c r="H74" s="243"/>
      <c r="I74" s="244"/>
      <c r="J74" s="242"/>
      <c r="K74" s="243"/>
      <c r="L74" s="243"/>
      <c r="M74" s="243"/>
      <c r="N74" s="248"/>
      <c r="O74" s="87"/>
      <c r="P74" s="15" t="s">
        <v>45</v>
      </c>
      <c r="Q74" s="42"/>
      <c r="R74" s="15" t="s">
        <v>46</v>
      </c>
      <c r="S74" s="86"/>
      <c r="T74" s="250" t="s">
        <v>47</v>
      </c>
      <c r="U74" s="251"/>
      <c r="V74" s="252"/>
      <c r="W74" s="253"/>
      <c r="X74" s="253"/>
      <c r="Y74" s="58"/>
      <c r="Z74" s="31"/>
      <c r="AA74" s="32"/>
      <c r="AB74" s="32"/>
      <c r="AC74" s="33"/>
      <c r="AD74" s="31"/>
      <c r="AE74" s="32"/>
      <c r="AF74" s="32"/>
      <c r="AG74" s="38"/>
      <c r="AH74" s="238">
        <f>IF(V74="賃金で算定",V75+Z75-AD75,0)</f>
        <v>0</v>
      </c>
      <c r="AI74" s="239"/>
      <c r="AJ74" s="239"/>
      <c r="AK74" s="241"/>
      <c r="AL74" s="49"/>
      <c r="AM74" s="50"/>
      <c r="AN74" s="236"/>
      <c r="AO74" s="237"/>
      <c r="AP74" s="237"/>
      <c r="AQ74" s="237"/>
      <c r="AR74" s="23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45"/>
      <c r="C75" s="246"/>
      <c r="D75" s="246"/>
      <c r="E75" s="246"/>
      <c r="F75" s="246"/>
      <c r="G75" s="246"/>
      <c r="H75" s="246"/>
      <c r="I75" s="247"/>
      <c r="J75" s="245"/>
      <c r="K75" s="246"/>
      <c r="L75" s="246"/>
      <c r="M75" s="246"/>
      <c r="N75" s="249"/>
      <c r="O75" s="88"/>
      <c r="P75" s="5" t="s">
        <v>45</v>
      </c>
      <c r="Q75" s="43"/>
      <c r="R75" s="5" t="s">
        <v>46</v>
      </c>
      <c r="S75" s="89"/>
      <c r="T75" s="275" t="s">
        <v>48</v>
      </c>
      <c r="U75" s="276"/>
      <c r="V75" s="223"/>
      <c r="W75" s="224"/>
      <c r="X75" s="224"/>
      <c r="Y75" s="277"/>
      <c r="Z75" s="223"/>
      <c r="AA75" s="224"/>
      <c r="AB75" s="224"/>
      <c r="AC75" s="224"/>
      <c r="AD75" s="225"/>
      <c r="AE75" s="226"/>
      <c r="AF75" s="226"/>
      <c r="AG75" s="227"/>
      <c r="AH75" s="229">
        <f>IF(V74="賃金で算定",0,V75+Z75-AD75)</f>
        <v>0</v>
      </c>
      <c r="AI75" s="229"/>
      <c r="AJ75" s="229"/>
      <c r="AK75" s="240"/>
      <c r="AL75" s="234">
        <f>IF(V74="賃金で算定","賃金で算定",IF(OR(V75=0,$F78="",AV74=""),0,IF(AW74="昔",VLOOKUP($F78,労務比率,AX74,FALSE),IF(AW74="上",VLOOKUP($F78,労務比率,AX74,FALSE),IF(AW74="中",VLOOKUP($F78,労務比率,AX74,FALSE),VLOOKUP($F78,労務比率,AX74,FALSE))))))</f>
        <v>0</v>
      </c>
      <c r="AM75" s="235"/>
      <c r="AN75" s="231">
        <f>IF(V74="賃金で算定",0,INT(AH75*AL75/100))</f>
        <v>0</v>
      </c>
      <c r="AO75" s="232"/>
      <c r="AP75" s="232"/>
      <c r="AQ75" s="232"/>
      <c r="AR75" s="232"/>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42"/>
      <c r="C76" s="243"/>
      <c r="D76" s="243"/>
      <c r="E76" s="243"/>
      <c r="F76" s="243"/>
      <c r="G76" s="243"/>
      <c r="H76" s="243"/>
      <c r="I76" s="244"/>
      <c r="J76" s="242"/>
      <c r="K76" s="243"/>
      <c r="L76" s="243"/>
      <c r="M76" s="243"/>
      <c r="N76" s="248"/>
      <c r="O76" s="87"/>
      <c r="P76" s="15" t="s">
        <v>45</v>
      </c>
      <c r="Q76" s="42"/>
      <c r="R76" s="15" t="s">
        <v>46</v>
      </c>
      <c r="S76" s="86"/>
      <c r="T76" s="250" t="s">
        <v>47</v>
      </c>
      <c r="U76" s="251"/>
      <c r="V76" s="252"/>
      <c r="W76" s="253"/>
      <c r="X76" s="253"/>
      <c r="Y76" s="58"/>
      <c r="Z76" s="31"/>
      <c r="AA76" s="32"/>
      <c r="AB76" s="32"/>
      <c r="AC76" s="33"/>
      <c r="AD76" s="31"/>
      <c r="AE76" s="32"/>
      <c r="AF76" s="32"/>
      <c r="AG76" s="38"/>
      <c r="AH76" s="238">
        <f>IF(V76="賃金で算定",V77+Z77-AD77,0)</f>
        <v>0</v>
      </c>
      <c r="AI76" s="239"/>
      <c r="AJ76" s="239"/>
      <c r="AK76" s="241"/>
      <c r="AL76" s="49"/>
      <c r="AM76" s="50"/>
      <c r="AN76" s="236"/>
      <c r="AO76" s="237"/>
      <c r="AP76" s="237"/>
      <c r="AQ76" s="237"/>
      <c r="AR76" s="23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45"/>
      <c r="C77" s="246"/>
      <c r="D77" s="246"/>
      <c r="E77" s="246"/>
      <c r="F77" s="246"/>
      <c r="G77" s="246"/>
      <c r="H77" s="246"/>
      <c r="I77" s="247"/>
      <c r="J77" s="245"/>
      <c r="K77" s="246"/>
      <c r="L77" s="246"/>
      <c r="M77" s="246"/>
      <c r="N77" s="249"/>
      <c r="O77" s="88"/>
      <c r="P77" s="5" t="s">
        <v>45</v>
      </c>
      <c r="Q77" s="43"/>
      <c r="R77" s="5" t="s">
        <v>46</v>
      </c>
      <c r="S77" s="89"/>
      <c r="T77" s="275" t="s">
        <v>48</v>
      </c>
      <c r="U77" s="276"/>
      <c r="V77" s="223"/>
      <c r="W77" s="224"/>
      <c r="X77" s="224"/>
      <c r="Y77" s="277"/>
      <c r="Z77" s="223"/>
      <c r="AA77" s="224"/>
      <c r="AB77" s="224"/>
      <c r="AC77" s="224"/>
      <c r="AD77" s="225"/>
      <c r="AE77" s="226"/>
      <c r="AF77" s="226"/>
      <c r="AG77" s="227"/>
      <c r="AH77" s="231">
        <f>IF(V76="賃金で算定",0,V77+Z77-AD77)</f>
        <v>0</v>
      </c>
      <c r="AI77" s="232"/>
      <c r="AJ77" s="232"/>
      <c r="AK77" s="233"/>
      <c r="AL77" s="234">
        <f>IF(V76="賃金で算定","賃金で算定",IF(OR(V77=0,$F78="",AV76=""),0,IF(AW76="昔",VLOOKUP($F78,労務比率,AX76,FALSE),IF(AW76="上",VLOOKUP($F78,労務比率,AX76,FALSE),IF(AW76="中",VLOOKUP($F78,労務比率,AX76,FALSE),VLOOKUP($F78,労務比率,AX76,FALSE))))))</f>
        <v>0</v>
      </c>
      <c r="AM77" s="235"/>
      <c r="AN77" s="231">
        <f>IF(V76="賃金で算定",0,INT(AH77*AL77/100))</f>
        <v>0</v>
      </c>
      <c r="AO77" s="232"/>
      <c r="AP77" s="232"/>
      <c r="AQ77" s="232"/>
      <c r="AR77" s="232"/>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254" t="s">
        <v>82</v>
      </c>
      <c r="C78" s="255"/>
      <c r="D78" s="255"/>
      <c r="E78" s="256"/>
      <c r="F78" s="263"/>
      <c r="G78" s="264"/>
      <c r="H78" s="264"/>
      <c r="I78" s="264"/>
      <c r="J78" s="264"/>
      <c r="K78" s="264"/>
      <c r="L78" s="264"/>
      <c r="M78" s="264"/>
      <c r="N78" s="265"/>
      <c r="O78" s="254" t="s">
        <v>49</v>
      </c>
      <c r="P78" s="255"/>
      <c r="Q78" s="255"/>
      <c r="R78" s="255"/>
      <c r="S78" s="255"/>
      <c r="T78" s="255"/>
      <c r="U78" s="256"/>
      <c r="V78" s="272">
        <f>AH78</f>
        <v>0</v>
      </c>
      <c r="W78" s="273"/>
      <c r="X78" s="273"/>
      <c r="Y78" s="274"/>
      <c r="Z78" s="31"/>
      <c r="AA78" s="32"/>
      <c r="AB78" s="32"/>
      <c r="AC78" s="33"/>
      <c r="AD78" s="31"/>
      <c r="AE78" s="32"/>
      <c r="AF78" s="32"/>
      <c r="AG78" s="33"/>
      <c r="AH78" s="238">
        <f>AH60+AH62+AH64+AH66+AH68+AH70+AH72+AH74+AH76</f>
        <v>0</v>
      </c>
      <c r="AI78" s="239"/>
      <c r="AJ78" s="239"/>
      <c r="AK78" s="241"/>
      <c r="AL78" s="51"/>
      <c r="AM78" s="52"/>
      <c r="AN78" s="238">
        <f>AN60+AN62+AN64+AN66+AN68+AN70+AN72+AN74+AN76</f>
        <v>0</v>
      </c>
      <c r="AO78" s="239"/>
      <c r="AP78" s="239"/>
      <c r="AQ78" s="239"/>
      <c r="AR78" s="239"/>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257"/>
      <c r="C79" s="258"/>
      <c r="D79" s="258"/>
      <c r="E79" s="259"/>
      <c r="F79" s="266"/>
      <c r="G79" s="267"/>
      <c r="H79" s="267"/>
      <c r="I79" s="267"/>
      <c r="J79" s="267"/>
      <c r="K79" s="267"/>
      <c r="L79" s="267"/>
      <c r="M79" s="267"/>
      <c r="N79" s="268"/>
      <c r="O79" s="257"/>
      <c r="P79" s="258"/>
      <c r="Q79" s="258"/>
      <c r="R79" s="258"/>
      <c r="S79" s="258"/>
      <c r="T79" s="258"/>
      <c r="U79" s="259"/>
      <c r="V79" s="228">
        <f>V61+V63+V65+V67+V69+V71+V73+V75+V77-V78</f>
        <v>0</v>
      </c>
      <c r="W79" s="229"/>
      <c r="X79" s="229"/>
      <c r="Y79" s="240"/>
      <c r="Z79" s="228">
        <f>Z61+Z63+Z65+Z67+Z69+Z71+Z73+Z75+Z77</f>
        <v>0</v>
      </c>
      <c r="AA79" s="229"/>
      <c r="AB79" s="229"/>
      <c r="AC79" s="229"/>
      <c r="AD79" s="228">
        <f>AD61+AD63+AD65+AD67+AD69+AD71+AD73+AD75+AD77</f>
        <v>0</v>
      </c>
      <c r="AE79" s="229"/>
      <c r="AF79" s="229"/>
      <c r="AG79" s="229"/>
      <c r="AH79" s="228">
        <f>AY79</f>
        <v>0</v>
      </c>
      <c r="AI79" s="229"/>
      <c r="AJ79" s="229"/>
      <c r="AK79" s="229"/>
      <c r="AL79" s="53"/>
      <c r="AM79" s="54"/>
      <c r="AN79" s="228">
        <f>BB79</f>
        <v>0</v>
      </c>
      <c r="AO79" s="229"/>
      <c r="AP79" s="229"/>
      <c r="AQ79" s="229"/>
      <c r="AR79" s="229"/>
      <c r="AS79" s="182"/>
      <c r="AW79" s="45"/>
      <c r="AY79" s="207">
        <f>AY61+AY63+AY65+AY67+AY69+AY71+AY73+AY75+AY77</f>
        <v>0</v>
      </c>
      <c r="AZ79" s="209"/>
      <c r="BA79" s="209"/>
      <c r="BB79" s="205">
        <f>BB78</f>
        <v>0</v>
      </c>
      <c r="BC79" s="212"/>
    </row>
    <row r="80" spans="2:65" ht="18" customHeight="1">
      <c r="B80" s="260"/>
      <c r="C80" s="261"/>
      <c r="D80" s="261"/>
      <c r="E80" s="262"/>
      <c r="F80" s="269"/>
      <c r="G80" s="270"/>
      <c r="H80" s="270"/>
      <c r="I80" s="270"/>
      <c r="J80" s="270"/>
      <c r="K80" s="270"/>
      <c r="L80" s="270"/>
      <c r="M80" s="270"/>
      <c r="N80" s="271"/>
      <c r="O80" s="260"/>
      <c r="P80" s="261"/>
      <c r="Q80" s="261"/>
      <c r="R80" s="261"/>
      <c r="S80" s="261"/>
      <c r="T80" s="261"/>
      <c r="U80" s="262"/>
      <c r="V80" s="231"/>
      <c r="W80" s="232"/>
      <c r="X80" s="232"/>
      <c r="Y80" s="233"/>
      <c r="Z80" s="231"/>
      <c r="AA80" s="232"/>
      <c r="AB80" s="232"/>
      <c r="AC80" s="232"/>
      <c r="AD80" s="231"/>
      <c r="AE80" s="232"/>
      <c r="AF80" s="232"/>
      <c r="AG80" s="232"/>
      <c r="AH80" s="231">
        <f>AZ80</f>
        <v>0</v>
      </c>
      <c r="AI80" s="232"/>
      <c r="AJ80" s="232"/>
      <c r="AK80" s="233"/>
      <c r="AL80" s="55"/>
      <c r="AM80" s="56"/>
      <c r="AN80" s="231">
        <f>BC80</f>
        <v>0</v>
      </c>
      <c r="AO80" s="232"/>
      <c r="AP80" s="232"/>
      <c r="AQ80" s="232"/>
      <c r="AR80" s="232"/>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30">
        <f>IF(AN78=0,0,AN78+IF(AN80=0,AN79,AN80))</f>
        <v>0</v>
      </c>
      <c r="AO81" s="230"/>
      <c r="AP81" s="230"/>
      <c r="AQ81" s="230"/>
      <c r="AR81" s="23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444" t="s">
        <v>263</v>
      </c>
      <c r="AN90" s="445"/>
      <c r="AO90" s="445"/>
      <c r="AP90" s="446"/>
      <c r="AW90" s="45"/>
    </row>
    <row r="91" spans="2:49" ht="12.75" customHeight="1">
      <c r="M91" s="47"/>
      <c r="N91" s="47"/>
      <c r="O91" s="47"/>
      <c r="P91" s="47"/>
      <c r="Q91" s="47"/>
      <c r="R91" s="47"/>
      <c r="S91" s="47"/>
      <c r="T91" s="48"/>
      <c r="U91" s="48"/>
      <c r="V91" s="48"/>
      <c r="W91" s="48"/>
      <c r="X91" s="48"/>
      <c r="Y91" s="48"/>
      <c r="Z91" s="48"/>
      <c r="AA91" s="47"/>
      <c r="AB91" s="47"/>
      <c r="AC91" s="47"/>
      <c r="AL91" s="46"/>
      <c r="AM91" s="447"/>
      <c r="AN91" s="448"/>
      <c r="AO91" s="448"/>
      <c r="AP91" s="449"/>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51" t="s">
        <v>2</v>
      </c>
      <c r="C94" s="352"/>
      <c r="D94" s="352"/>
      <c r="E94" s="352"/>
      <c r="F94" s="352"/>
      <c r="G94" s="352"/>
      <c r="H94" s="352"/>
      <c r="I94" s="352"/>
      <c r="J94" s="292" t="s">
        <v>10</v>
      </c>
      <c r="K94" s="292"/>
      <c r="L94" s="3" t="s">
        <v>3</v>
      </c>
      <c r="M94" s="292" t="s">
        <v>11</v>
      </c>
      <c r="N94" s="292"/>
      <c r="O94" s="354" t="s">
        <v>12</v>
      </c>
      <c r="P94" s="292"/>
      <c r="Q94" s="292"/>
      <c r="R94" s="292"/>
      <c r="S94" s="292"/>
      <c r="T94" s="292"/>
      <c r="U94" s="292" t="s">
        <v>13</v>
      </c>
      <c r="V94" s="292"/>
      <c r="W94" s="292"/>
      <c r="AD94" s="5"/>
      <c r="AE94" s="5"/>
      <c r="AF94" s="5"/>
      <c r="AG94" s="5"/>
      <c r="AH94" s="5"/>
      <c r="AI94" s="5"/>
      <c r="AJ94" s="5"/>
      <c r="AL94" s="293">
        <f ca="1">$AL$9</f>
        <v>30</v>
      </c>
      <c r="AM94" s="294"/>
      <c r="AN94" s="299" t="s">
        <v>4</v>
      </c>
      <c r="AO94" s="299"/>
      <c r="AP94" s="294">
        <v>3</v>
      </c>
      <c r="AQ94" s="294"/>
      <c r="AR94" s="299" t="s">
        <v>5</v>
      </c>
      <c r="AS94" s="308"/>
      <c r="AW94" s="45"/>
    </row>
    <row r="95" spans="2:49" ht="13.5" customHeight="1">
      <c r="B95" s="352"/>
      <c r="C95" s="352"/>
      <c r="D95" s="352"/>
      <c r="E95" s="352"/>
      <c r="F95" s="352"/>
      <c r="G95" s="352"/>
      <c r="H95" s="352"/>
      <c r="I95" s="352"/>
      <c r="J95" s="331">
        <f>$J$10</f>
        <v>0</v>
      </c>
      <c r="K95" s="311">
        <f>$K$10</f>
        <v>0</v>
      </c>
      <c r="L95" s="305">
        <f>$L$10</f>
        <v>0</v>
      </c>
      <c r="M95" s="314">
        <f>$M$10</f>
        <v>0</v>
      </c>
      <c r="N95" s="311">
        <f>$N$10</f>
        <v>0</v>
      </c>
      <c r="O95" s="314">
        <f>$O$10</f>
        <v>0</v>
      </c>
      <c r="P95" s="302">
        <f>$P$10</f>
        <v>0</v>
      </c>
      <c r="Q95" s="302">
        <f>$Q$10</f>
        <v>0</v>
      </c>
      <c r="R95" s="302">
        <f>$R$10</f>
        <v>0</v>
      </c>
      <c r="S95" s="302">
        <f>$S$10</f>
        <v>0</v>
      </c>
      <c r="T95" s="311">
        <f>$T$10</f>
        <v>0</v>
      </c>
      <c r="U95" s="314">
        <f>$U$10</f>
        <v>0</v>
      </c>
      <c r="V95" s="302">
        <f>$V$10</f>
        <v>0</v>
      </c>
      <c r="W95" s="311">
        <f>$W$10</f>
        <v>0</v>
      </c>
      <c r="AD95" s="5"/>
      <c r="AE95" s="5"/>
      <c r="AF95" s="5"/>
      <c r="AG95" s="5"/>
      <c r="AH95" s="5"/>
      <c r="AI95" s="5"/>
      <c r="AJ95" s="5"/>
      <c r="AL95" s="295"/>
      <c r="AM95" s="296"/>
      <c r="AN95" s="300"/>
      <c r="AO95" s="300"/>
      <c r="AP95" s="296"/>
      <c r="AQ95" s="296"/>
      <c r="AR95" s="300"/>
      <c r="AS95" s="309"/>
      <c r="AW95" s="45"/>
    </row>
    <row r="96" spans="2:49" ht="9" customHeight="1">
      <c r="B96" s="352"/>
      <c r="C96" s="352"/>
      <c r="D96" s="352"/>
      <c r="E96" s="352"/>
      <c r="F96" s="352"/>
      <c r="G96" s="352"/>
      <c r="H96" s="352"/>
      <c r="I96" s="352"/>
      <c r="J96" s="332"/>
      <c r="K96" s="312"/>
      <c r="L96" s="306"/>
      <c r="M96" s="315"/>
      <c r="N96" s="312"/>
      <c r="O96" s="315"/>
      <c r="P96" s="303"/>
      <c r="Q96" s="303"/>
      <c r="R96" s="303"/>
      <c r="S96" s="303"/>
      <c r="T96" s="312"/>
      <c r="U96" s="315"/>
      <c r="V96" s="303"/>
      <c r="W96" s="312"/>
      <c r="AD96" s="5"/>
      <c r="AE96" s="5"/>
      <c r="AF96" s="5"/>
      <c r="AG96" s="5"/>
      <c r="AH96" s="5"/>
      <c r="AI96" s="5"/>
      <c r="AJ96" s="5"/>
      <c r="AL96" s="297"/>
      <c r="AM96" s="298"/>
      <c r="AN96" s="301"/>
      <c r="AO96" s="301"/>
      <c r="AP96" s="298"/>
      <c r="AQ96" s="298"/>
      <c r="AR96" s="301"/>
      <c r="AS96" s="310"/>
      <c r="AW96" s="45"/>
    </row>
    <row r="97" spans="2:65" ht="6" customHeight="1">
      <c r="B97" s="353"/>
      <c r="C97" s="353"/>
      <c r="D97" s="353"/>
      <c r="E97" s="353"/>
      <c r="F97" s="353"/>
      <c r="G97" s="353"/>
      <c r="H97" s="353"/>
      <c r="I97" s="353"/>
      <c r="J97" s="332"/>
      <c r="K97" s="313"/>
      <c r="L97" s="307"/>
      <c r="M97" s="316"/>
      <c r="N97" s="313"/>
      <c r="O97" s="316"/>
      <c r="P97" s="304"/>
      <c r="Q97" s="304"/>
      <c r="R97" s="304"/>
      <c r="S97" s="304"/>
      <c r="T97" s="313"/>
      <c r="U97" s="316"/>
      <c r="V97" s="304"/>
      <c r="W97" s="313"/>
      <c r="AW97" s="45"/>
    </row>
    <row r="98" spans="2:65" ht="15" customHeight="1">
      <c r="B98" s="317" t="s">
        <v>51</v>
      </c>
      <c r="C98" s="318"/>
      <c r="D98" s="318"/>
      <c r="E98" s="318"/>
      <c r="F98" s="318"/>
      <c r="G98" s="318"/>
      <c r="H98" s="318"/>
      <c r="I98" s="319"/>
      <c r="J98" s="317" t="s">
        <v>6</v>
      </c>
      <c r="K98" s="318"/>
      <c r="L98" s="318"/>
      <c r="M98" s="318"/>
      <c r="N98" s="378"/>
      <c r="O98" s="326" t="s">
        <v>52</v>
      </c>
      <c r="P98" s="318"/>
      <c r="Q98" s="318"/>
      <c r="R98" s="318"/>
      <c r="S98" s="318"/>
      <c r="T98" s="318"/>
      <c r="U98" s="319"/>
      <c r="V98" s="12" t="s">
        <v>53</v>
      </c>
      <c r="W98" s="25"/>
      <c r="X98" s="25"/>
      <c r="Y98" s="329" t="s">
        <v>54</v>
      </c>
      <c r="Z98" s="329"/>
      <c r="AA98" s="329"/>
      <c r="AB98" s="329"/>
      <c r="AC98" s="329"/>
      <c r="AD98" s="329"/>
      <c r="AE98" s="329"/>
      <c r="AF98" s="329"/>
      <c r="AG98" s="329"/>
      <c r="AH98" s="329"/>
      <c r="AI98" s="25"/>
      <c r="AJ98" s="25"/>
      <c r="AK98" s="26"/>
      <c r="AL98" s="330" t="s">
        <v>213</v>
      </c>
      <c r="AM98" s="330"/>
      <c r="AN98" s="451" t="s">
        <v>33</v>
      </c>
      <c r="AO98" s="451"/>
      <c r="AP98" s="451"/>
      <c r="AQ98" s="451"/>
      <c r="AR98" s="451"/>
      <c r="AS98" s="452"/>
      <c r="AW98" s="45"/>
    </row>
    <row r="99" spans="2:65" ht="13.5" customHeight="1">
      <c r="B99" s="320"/>
      <c r="C99" s="321"/>
      <c r="D99" s="321"/>
      <c r="E99" s="321"/>
      <c r="F99" s="321"/>
      <c r="G99" s="321"/>
      <c r="H99" s="321"/>
      <c r="I99" s="322"/>
      <c r="J99" s="320"/>
      <c r="K99" s="321"/>
      <c r="L99" s="321"/>
      <c r="M99" s="321"/>
      <c r="N99" s="379"/>
      <c r="O99" s="327"/>
      <c r="P99" s="321"/>
      <c r="Q99" s="321"/>
      <c r="R99" s="321"/>
      <c r="S99" s="321"/>
      <c r="T99" s="321"/>
      <c r="U99" s="322"/>
      <c r="V99" s="333" t="s">
        <v>7</v>
      </c>
      <c r="W99" s="334"/>
      <c r="X99" s="334"/>
      <c r="Y99" s="335"/>
      <c r="Z99" s="339" t="s">
        <v>16</v>
      </c>
      <c r="AA99" s="340"/>
      <c r="AB99" s="340"/>
      <c r="AC99" s="341"/>
      <c r="AD99" s="345" t="s">
        <v>17</v>
      </c>
      <c r="AE99" s="346"/>
      <c r="AF99" s="346"/>
      <c r="AG99" s="347"/>
      <c r="AH99" s="278" t="s">
        <v>83</v>
      </c>
      <c r="AI99" s="279"/>
      <c r="AJ99" s="279"/>
      <c r="AK99" s="280"/>
      <c r="AL99" s="284" t="s">
        <v>214</v>
      </c>
      <c r="AM99" s="284"/>
      <c r="AN99" s="286" t="s">
        <v>19</v>
      </c>
      <c r="AO99" s="287"/>
      <c r="AP99" s="287"/>
      <c r="AQ99" s="287"/>
      <c r="AR99" s="288"/>
      <c r="AS99" s="289"/>
      <c r="AW99" s="45"/>
      <c r="AY99" s="195" t="s">
        <v>240</v>
      </c>
      <c r="AZ99" s="195" t="s">
        <v>240</v>
      </c>
      <c r="BA99" s="195" t="s">
        <v>238</v>
      </c>
      <c r="BB99" s="442" t="s">
        <v>239</v>
      </c>
      <c r="BC99" s="443"/>
    </row>
    <row r="100" spans="2:65" ht="13.5" customHeight="1">
      <c r="B100" s="323"/>
      <c r="C100" s="324"/>
      <c r="D100" s="324"/>
      <c r="E100" s="324"/>
      <c r="F100" s="324"/>
      <c r="G100" s="324"/>
      <c r="H100" s="324"/>
      <c r="I100" s="325"/>
      <c r="J100" s="323"/>
      <c r="K100" s="324"/>
      <c r="L100" s="324"/>
      <c r="M100" s="324"/>
      <c r="N100" s="380"/>
      <c r="O100" s="328"/>
      <c r="P100" s="324"/>
      <c r="Q100" s="324"/>
      <c r="R100" s="324"/>
      <c r="S100" s="324"/>
      <c r="T100" s="324"/>
      <c r="U100" s="325"/>
      <c r="V100" s="336"/>
      <c r="W100" s="337"/>
      <c r="X100" s="337"/>
      <c r="Y100" s="338"/>
      <c r="Z100" s="342"/>
      <c r="AA100" s="343"/>
      <c r="AB100" s="343"/>
      <c r="AC100" s="344"/>
      <c r="AD100" s="348"/>
      <c r="AE100" s="349"/>
      <c r="AF100" s="349"/>
      <c r="AG100" s="350"/>
      <c r="AH100" s="281"/>
      <c r="AI100" s="282"/>
      <c r="AJ100" s="282"/>
      <c r="AK100" s="283"/>
      <c r="AL100" s="285"/>
      <c r="AM100" s="285"/>
      <c r="AN100" s="290"/>
      <c r="AO100" s="290"/>
      <c r="AP100" s="290"/>
      <c r="AQ100" s="290"/>
      <c r="AR100" s="290"/>
      <c r="AS100" s="291"/>
      <c r="AW100" s="45"/>
      <c r="AY100" s="196"/>
      <c r="AZ100" s="197" t="s">
        <v>234</v>
      </c>
      <c r="BA100" s="197" t="s">
        <v>237</v>
      </c>
      <c r="BB100" s="198" t="s">
        <v>235</v>
      </c>
      <c r="BC100" s="197" t="s">
        <v>234</v>
      </c>
      <c r="BL100" s="41" t="s">
        <v>248</v>
      </c>
      <c r="BM100" s="41" t="s">
        <v>148</v>
      </c>
    </row>
    <row r="101" spans="2:65" ht="18" customHeight="1">
      <c r="B101" s="242"/>
      <c r="C101" s="243"/>
      <c r="D101" s="243"/>
      <c r="E101" s="243"/>
      <c r="F101" s="243"/>
      <c r="G101" s="243"/>
      <c r="H101" s="243"/>
      <c r="I101" s="244"/>
      <c r="J101" s="242"/>
      <c r="K101" s="243"/>
      <c r="L101" s="243"/>
      <c r="M101" s="243"/>
      <c r="N101" s="248"/>
      <c r="O101" s="87"/>
      <c r="P101" s="15" t="s">
        <v>45</v>
      </c>
      <c r="Q101" s="42"/>
      <c r="R101" s="15" t="s">
        <v>46</v>
      </c>
      <c r="S101" s="86"/>
      <c r="T101" s="250" t="s">
        <v>20</v>
      </c>
      <c r="U101" s="251"/>
      <c r="V101" s="252"/>
      <c r="W101" s="253"/>
      <c r="X101" s="253"/>
      <c r="Y101" s="57" t="s">
        <v>8</v>
      </c>
      <c r="Z101" s="35"/>
      <c r="AA101" s="36"/>
      <c r="AB101" s="36"/>
      <c r="AC101" s="34" t="s">
        <v>8</v>
      </c>
      <c r="AD101" s="35"/>
      <c r="AE101" s="36"/>
      <c r="AF101" s="36"/>
      <c r="AG101" s="37" t="s">
        <v>8</v>
      </c>
      <c r="AH101" s="238">
        <f>IF(V101="賃金で算定",V102+Z102-AD102,0)</f>
        <v>0</v>
      </c>
      <c r="AI101" s="239"/>
      <c r="AJ101" s="239"/>
      <c r="AK101" s="241"/>
      <c r="AL101" s="49"/>
      <c r="AM101" s="50"/>
      <c r="AN101" s="236"/>
      <c r="AO101" s="237"/>
      <c r="AP101" s="237"/>
      <c r="AQ101" s="237"/>
      <c r="AR101" s="23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45"/>
      <c r="C102" s="246"/>
      <c r="D102" s="246"/>
      <c r="E102" s="246"/>
      <c r="F102" s="246"/>
      <c r="G102" s="246"/>
      <c r="H102" s="246"/>
      <c r="I102" s="247"/>
      <c r="J102" s="245"/>
      <c r="K102" s="246"/>
      <c r="L102" s="246"/>
      <c r="M102" s="246"/>
      <c r="N102" s="249"/>
      <c r="O102" s="88"/>
      <c r="P102" s="5" t="s">
        <v>45</v>
      </c>
      <c r="Q102" s="43"/>
      <c r="R102" s="5" t="s">
        <v>46</v>
      </c>
      <c r="S102" s="89"/>
      <c r="T102" s="275" t="s">
        <v>21</v>
      </c>
      <c r="U102" s="276"/>
      <c r="V102" s="223"/>
      <c r="W102" s="224"/>
      <c r="X102" s="224"/>
      <c r="Y102" s="277"/>
      <c r="Z102" s="225"/>
      <c r="AA102" s="226"/>
      <c r="AB102" s="226"/>
      <c r="AC102" s="226"/>
      <c r="AD102" s="225"/>
      <c r="AE102" s="226"/>
      <c r="AF102" s="226"/>
      <c r="AG102" s="227"/>
      <c r="AH102" s="229">
        <f>IF(V101="賃金で算定",0,V102+Z102-AD102)</f>
        <v>0</v>
      </c>
      <c r="AI102" s="229"/>
      <c r="AJ102" s="229"/>
      <c r="AK102" s="240"/>
      <c r="AL102" s="234">
        <f>IF(V101="賃金で算定","賃金で算定",IF(OR(V102=0,$F119="",AV101=""),0,IF(AW101="昔",VLOOKUP($F119,労務比率,AX101,FALSE),IF(AW101="上",VLOOKUP($F119,労務比率,AX101,FALSE),IF(AW101="中",VLOOKUP($F119,労務比率,AX101,FALSE),VLOOKUP($F119,労務比率,AX101,FALSE))))))</f>
        <v>0</v>
      </c>
      <c r="AM102" s="235"/>
      <c r="AN102" s="231">
        <f>IF(V101="賃金で算定",0,INT(AH102*AL102/100))</f>
        <v>0</v>
      </c>
      <c r="AO102" s="232"/>
      <c r="AP102" s="232"/>
      <c r="AQ102" s="232"/>
      <c r="AR102" s="232"/>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42"/>
      <c r="C103" s="243"/>
      <c r="D103" s="243"/>
      <c r="E103" s="243"/>
      <c r="F103" s="243"/>
      <c r="G103" s="243"/>
      <c r="H103" s="243"/>
      <c r="I103" s="244"/>
      <c r="J103" s="242"/>
      <c r="K103" s="243"/>
      <c r="L103" s="243"/>
      <c r="M103" s="243"/>
      <c r="N103" s="248"/>
      <c r="O103" s="87"/>
      <c r="P103" s="15" t="s">
        <v>45</v>
      </c>
      <c r="Q103" s="42"/>
      <c r="R103" s="15" t="s">
        <v>46</v>
      </c>
      <c r="S103" s="86"/>
      <c r="T103" s="250" t="s">
        <v>47</v>
      </c>
      <c r="U103" s="251"/>
      <c r="V103" s="252"/>
      <c r="W103" s="253"/>
      <c r="X103" s="253"/>
      <c r="Y103" s="58"/>
      <c r="Z103" s="31"/>
      <c r="AA103" s="32"/>
      <c r="AB103" s="32"/>
      <c r="AC103" s="33"/>
      <c r="AD103" s="31"/>
      <c r="AE103" s="32"/>
      <c r="AF103" s="32"/>
      <c r="AG103" s="38"/>
      <c r="AH103" s="238">
        <f>IF(V103="賃金で算定",V104+Z104-AD104,0)</f>
        <v>0</v>
      </c>
      <c r="AI103" s="239"/>
      <c r="AJ103" s="239"/>
      <c r="AK103" s="241"/>
      <c r="AL103" s="49"/>
      <c r="AM103" s="50"/>
      <c r="AN103" s="236"/>
      <c r="AO103" s="237"/>
      <c r="AP103" s="237"/>
      <c r="AQ103" s="237"/>
      <c r="AR103" s="23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45"/>
      <c r="C104" s="246"/>
      <c r="D104" s="246"/>
      <c r="E104" s="246"/>
      <c r="F104" s="246"/>
      <c r="G104" s="246"/>
      <c r="H104" s="246"/>
      <c r="I104" s="247"/>
      <c r="J104" s="245"/>
      <c r="K104" s="246"/>
      <c r="L104" s="246"/>
      <c r="M104" s="246"/>
      <c r="N104" s="249"/>
      <c r="O104" s="88"/>
      <c r="P104" s="5" t="s">
        <v>45</v>
      </c>
      <c r="Q104" s="43"/>
      <c r="R104" s="5" t="s">
        <v>46</v>
      </c>
      <c r="S104" s="89"/>
      <c r="T104" s="275" t="s">
        <v>48</v>
      </c>
      <c r="U104" s="276"/>
      <c r="V104" s="223"/>
      <c r="W104" s="224"/>
      <c r="X104" s="224"/>
      <c r="Y104" s="277"/>
      <c r="Z104" s="225"/>
      <c r="AA104" s="226"/>
      <c r="AB104" s="226"/>
      <c r="AC104" s="226"/>
      <c r="AD104" s="225"/>
      <c r="AE104" s="226"/>
      <c r="AF104" s="226"/>
      <c r="AG104" s="227"/>
      <c r="AH104" s="229">
        <f>IF(V103="賃金で算定",0,V104+Z104-AD104)</f>
        <v>0</v>
      </c>
      <c r="AI104" s="229"/>
      <c r="AJ104" s="229"/>
      <c r="AK104" s="240"/>
      <c r="AL104" s="234">
        <f>IF(V103="賃金で算定","賃金で算定",IF(OR(V104=0,$F119="",AV103=""),0,IF(AW103="昔",VLOOKUP($F119,労務比率,AX103,FALSE),IF(AW103="上",VLOOKUP($F119,労務比率,AX103,FALSE),IF(AW103="中",VLOOKUP($F119,労務比率,AX103,FALSE),VLOOKUP($F119,労務比率,AX103,FALSE))))))</f>
        <v>0</v>
      </c>
      <c r="AM104" s="235"/>
      <c r="AN104" s="231">
        <f>IF(V103="賃金で算定",0,INT(AH104*AL104/100))</f>
        <v>0</v>
      </c>
      <c r="AO104" s="232"/>
      <c r="AP104" s="232"/>
      <c r="AQ104" s="232"/>
      <c r="AR104" s="232"/>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42"/>
      <c r="C105" s="243"/>
      <c r="D105" s="243"/>
      <c r="E105" s="243"/>
      <c r="F105" s="243"/>
      <c r="G105" s="243"/>
      <c r="H105" s="243"/>
      <c r="I105" s="244"/>
      <c r="J105" s="242"/>
      <c r="K105" s="243"/>
      <c r="L105" s="243"/>
      <c r="M105" s="243"/>
      <c r="N105" s="248"/>
      <c r="O105" s="87"/>
      <c r="P105" s="15" t="s">
        <v>45</v>
      </c>
      <c r="Q105" s="42"/>
      <c r="R105" s="15" t="s">
        <v>46</v>
      </c>
      <c r="S105" s="86"/>
      <c r="T105" s="250" t="s">
        <v>47</v>
      </c>
      <c r="U105" s="251"/>
      <c r="V105" s="252"/>
      <c r="W105" s="253"/>
      <c r="X105" s="253"/>
      <c r="Y105" s="58"/>
      <c r="Z105" s="31"/>
      <c r="AA105" s="32"/>
      <c r="AB105" s="32"/>
      <c r="AC105" s="33"/>
      <c r="AD105" s="31"/>
      <c r="AE105" s="32"/>
      <c r="AF105" s="32"/>
      <c r="AG105" s="38"/>
      <c r="AH105" s="238">
        <f>IF(V105="賃金で算定",V106+Z106-AD106,0)</f>
        <v>0</v>
      </c>
      <c r="AI105" s="239"/>
      <c r="AJ105" s="239"/>
      <c r="AK105" s="241"/>
      <c r="AL105" s="49"/>
      <c r="AM105" s="50"/>
      <c r="AN105" s="236"/>
      <c r="AO105" s="237"/>
      <c r="AP105" s="237"/>
      <c r="AQ105" s="237"/>
      <c r="AR105" s="23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45"/>
      <c r="C106" s="246"/>
      <c r="D106" s="246"/>
      <c r="E106" s="246"/>
      <c r="F106" s="246"/>
      <c r="G106" s="246"/>
      <c r="H106" s="246"/>
      <c r="I106" s="247"/>
      <c r="J106" s="245"/>
      <c r="K106" s="246"/>
      <c r="L106" s="246"/>
      <c r="M106" s="246"/>
      <c r="N106" s="249"/>
      <c r="O106" s="88"/>
      <c r="P106" s="5" t="s">
        <v>45</v>
      </c>
      <c r="Q106" s="43"/>
      <c r="R106" s="5" t="s">
        <v>46</v>
      </c>
      <c r="S106" s="89"/>
      <c r="T106" s="275" t="s">
        <v>48</v>
      </c>
      <c r="U106" s="276"/>
      <c r="V106" s="223"/>
      <c r="W106" s="224"/>
      <c r="X106" s="224"/>
      <c r="Y106" s="277"/>
      <c r="Z106" s="223"/>
      <c r="AA106" s="224"/>
      <c r="AB106" s="224"/>
      <c r="AC106" s="224"/>
      <c r="AD106" s="223"/>
      <c r="AE106" s="224"/>
      <c r="AF106" s="224"/>
      <c r="AG106" s="277"/>
      <c r="AH106" s="229">
        <f>IF(V105="賃金で算定",0,V106+Z106-AD106)</f>
        <v>0</v>
      </c>
      <c r="AI106" s="229"/>
      <c r="AJ106" s="229"/>
      <c r="AK106" s="240"/>
      <c r="AL106" s="234">
        <f>IF(V105="賃金で算定","賃金で算定",IF(OR(V106=0,$F119="",AV105=""),0,IF(AW105="昔",VLOOKUP($F119,労務比率,AX105,FALSE),IF(AW105="上",VLOOKUP($F119,労務比率,AX105,FALSE),IF(AW105="中",VLOOKUP($F119,労務比率,AX105,FALSE),VLOOKUP($F119,労務比率,AX105,FALSE))))))</f>
        <v>0</v>
      </c>
      <c r="AM106" s="235"/>
      <c r="AN106" s="231">
        <f>IF(V105="賃金で算定",0,INT(AH106*AL106/100))</f>
        <v>0</v>
      </c>
      <c r="AO106" s="232"/>
      <c r="AP106" s="232"/>
      <c r="AQ106" s="232"/>
      <c r="AR106" s="232"/>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42"/>
      <c r="C107" s="243"/>
      <c r="D107" s="243"/>
      <c r="E107" s="243"/>
      <c r="F107" s="243"/>
      <c r="G107" s="243"/>
      <c r="H107" s="243"/>
      <c r="I107" s="244"/>
      <c r="J107" s="242"/>
      <c r="K107" s="243"/>
      <c r="L107" s="243"/>
      <c r="M107" s="243"/>
      <c r="N107" s="248"/>
      <c r="O107" s="87"/>
      <c r="P107" s="15" t="s">
        <v>45</v>
      </c>
      <c r="Q107" s="42"/>
      <c r="R107" s="15" t="s">
        <v>46</v>
      </c>
      <c r="S107" s="86"/>
      <c r="T107" s="250" t="s">
        <v>20</v>
      </c>
      <c r="U107" s="251"/>
      <c r="V107" s="252"/>
      <c r="W107" s="253"/>
      <c r="X107" s="253"/>
      <c r="Y107" s="59"/>
      <c r="Z107" s="27"/>
      <c r="AA107" s="28"/>
      <c r="AB107" s="28"/>
      <c r="AC107" s="39"/>
      <c r="AD107" s="27"/>
      <c r="AE107" s="28"/>
      <c r="AF107" s="28"/>
      <c r="AG107" s="40"/>
      <c r="AH107" s="238">
        <f>IF(V107="賃金で算定",V108+Z108-AD108,0)</f>
        <v>0</v>
      </c>
      <c r="AI107" s="239"/>
      <c r="AJ107" s="239"/>
      <c r="AK107" s="241"/>
      <c r="AL107" s="49"/>
      <c r="AM107" s="50"/>
      <c r="AN107" s="236"/>
      <c r="AO107" s="237"/>
      <c r="AP107" s="237"/>
      <c r="AQ107" s="237"/>
      <c r="AR107" s="23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45"/>
      <c r="C108" s="246"/>
      <c r="D108" s="246"/>
      <c r="E108" s="246"/>
      <c r="F108" s="246"/>
      <c r="G108" s="246"/>
      <c r="H108" s="246"/>
      <c r="I108" s="247"/>
      <c r="J108" s="245"/>
      <c r="K108" s="246"/>
      <c r="L108" s="246"/>
      <c r="M108" s="246"/>
      <c r="N108" s="249"/>
      <c r="O108" s="88"/>
      <c r="P108" s="5" t="s">
        <v>45</v>
      </c>
      <c r="Q108" s="43"/>
      <c r="R108" s="5" t="s">
        <v>46</v>
      </c>
      <c r="S108" s="89"/>
      <c r="T108" s="275" t="s">
        <v>21</v>
      </c>
      <c r="U108" s="276"/>
      <c r="V108" s="223"/>
      <c r="W108" s="224"/>
      <c r="X108" s="224"/>
      <c r="Y108" s="277"/>
      <c r="Z108" s="225"/>
      <c r="AA108" s="226"/>
      <c r="AB108" s="226"/>
      <c r="AC108" s="226"/>
      <c r="AD108" s="223"/>
      <c r="AE108" s="224"/>
      <c r="AF108" s="224"/>
      <c r="AG108" s="277"/>
      <c r="AH108" s="229">
        <f>IF(V107="賃金で算定",0,V108+Z108-AD108)</f>
        <v>0</v>
      </c>
      <c r="AI108" s="229"/>
      <c r="AJ108" s="229"/>
      <c r="AK108" s="240"/>
      <c r="AL108" s="234">
        <f>IF(V107="賃金で算定","賃金で算定",IF(OR(V108=0,$F119="",AV107=""),0,IF(AW107="昔",VLOOKUP($F119,労務比率,AX107,FALSE),IF(AW107="上",VLOOKUP($F119,労務比率,AX107,FALSE),IF(AW107="中",VLOOKUP($F119,労務比率,AX107,FALSE),VLOOKUP($F119,労務比率,AX107,FALSE))))))</f>
        <v>0</v>
      </c>
      <c r="AM108" s="235"/>
      <c r="AN108" s="231">
        <f>IF(V107="賃金で算定",0,INT(AH108*AL108/100))</f>
        <v>0</v>
      </c>
      <c r="AO108" s="232"/>
      <c r="AP108" s="232"/>
      <c r="AQ108" s="232"/>
      <c r="AR108" s="232"/>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42"/>
      <c r="C109" s="243"/>
      <c r="D109" s="243"/>
      <c r="E109" s="243"/>
      <c r="F109" s="243"/>
      <c r="G109" s="243"/>
      <c r="H109" s="243"/>
      <c r="I109" s="244"/>
      <c r="J109" s="242"/>
      <c r="K109" s="243"/>
      <c r="L109" s="243"/>
      <c r="M109" s="243"/>
      <c r="N109" s="248"/>
      <c r="O109" s="87"/>
      <c r="P109" s="15" t="s">
        <v>45</v>
      </c>
      <c r="Q109" s="42"/>
      <c r="R109" s="15" t="s">
        <v>46</v>
      </c>
      <c r="S109" s="86"/>
      <c r="T109" s="250" t="s">
        <v>47</v>
      </c>
      <c r="U109" s="251"/>
      <c r="V109" s="252"/>
      <c r="W109" s="253"/>
      <c r="X109" s="253"/>
      <c r="Y109" s="58"/>
      <c r="Z109" s="31"/>
      <c r="AA109" s="32"/>
      <c r="AB109" s="32"/>
      <c r="AC109" s="33"/>
      <c r="AD109" s="31"/>
      <c r="AE109" s="32"/>
      <c r="AF109" s="32"/>
      <c r="AG109" s="38"/>
      <c r="AH109" s="238">
        <f>IF(V109="賃金で算定",V110+Z110-AD110,0)</f>
        <v>0</v>
      </c>
      <c r="AI109" s="239"/>
      <c r="AJ109" s="239"/>
      <c r="AK109" s="241"/>
      <c r="AL109" s="49"/>
      <c r="AM109" s="50"/>
      <c r="AN109" s="236"/>
      <c r="AO109" s="237"/>
      <c r="AP109" s="237"/>
      <c r="AQ109" s="237"/>
      <c r="AR109" s="23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45"/>
      <c r="C110" s="246"/>
      <c r="D110" s="246"/>
      <c r="E110" s="246"/>
      <c r="F110" s="246"/>
      <c r="G110" s="246"/>
      <c r="H110" s="246"/>
      <c r="I110" s="247"/>
      <c r="J110" s="245"/>
      <c r="K110" s="246"/>
      <c r="L110" s="246"/>
      <c r="M110" s="246"/>
      <c r="N110" s="249"/>
      <c r="O110" s="88"/>
      <c r="P110" s="5" t="s">
        <v>45</v>
      </c>
      <c r="Q110" s="43"/>
      <c r="R110" s="5" t="s">
        <v>46</v>
      </c>
      <c r="S110" s="89"/>
      <c r="T110" s="275" t="s">
        <v>48</v>
      </c>
      <c r="U110" s="276"/>
      <c r="V110" s="223"/>
      <c r="W110" s="224"/>
      <c r="X110" s="224"/>
      <c r="Y110" s="277"/>
      <c r="Z110" s="223"/>
      <c r="AA110" s="224"/>
      <c r="AB110" s="224"/>
      <c r="AC110" s="224"/>
      <c r="AD110" s="225"/>
      <c r="AE110" s="226"/>
      <c r="AF110" s="226"/>
      <c r="AG110" s="227"/>
      <c r="AH110" s="229">
        <f>IF(V109="賃金で算定",0,V110+Z110-AD110)</f>
        <v>0</v>
      </c>
      <c r="AI110" s="229"/>
      <c r="AJ110" s="229"/>
      <c r="AK110" s="240"/>
      <c r="AL110" s="234">
        <f>IF(V109="賃金で算定","賃金で算定",IF(OR(V110=0,$F119="",AV109=""),0,IF(AW109="昔",VLOOKUP($F119,労務比率,AX109,FALSE),IF(AW109="上",VLOOKUP($F119,労務比率,AX109,FALSE),IF(AW109="中",VLOOKUP($F119,労務比率,AX109,FALSE),VLOOKUP($F119,労務比率,AX109,FALSE))))))</f>
        <v>0</v>
      </c>
      <c r="AM110" s="235"/>
      <c r="AN110" s="231">
        <f>IF(V109="賃金で算定",0,INT(AH110*AL110/100))</f>
        <v>0</v>
      </c>
      <c r="AO110" s="232"/>
      <c r="AP110" s="232"/>
      <c r="AQ110" s="232"/>
      <c r="AR110" s="232"/>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42"/>
      <c r="C111" s="243"/>
      <c r="D111" s="243"/>
      <c r="E111" s="243"/>
      <c r="F111" s="243"/>
      <c r="G111" s="243"/>
      <c r="H111" s="243"/>
      <c r="I111" s="244"/>
      <c r="J111" s="242"/>
      <c r="K111" s="243"/>
      <c r="L111" s="243"/>
      <c r="M111" s="243"/>
      <c r="N111" s="248"/>
      <c r="O111" s="87"/>
      <c r="P111" s="15" t="s">
        <v>45</v>
      </c>
      <c r="Q111" s="42"/>
      <c r="R111" s="15" t="s">
        <v>46</v>
      </c>
      <c r="S111" s="86"/>
      <c r="T111" s="250" t="s">
        <v>47</v>
      </c>
      <c r="U111" s="251"/>
      <c r="V111" s="252"/>
      <c r="W111" s="253"/>
      <c r="X111" s="253"/>
      <c r="Y111" s="58"/>
      <c r="Z111" s="31"/>
      <c r="AA111" s="32"/>
      <c r="AB111" s="32"/>
      <c r="AC111" s="33"/>
      <c r="AD111" s="31"/>
      <c r="AE111" s="32"/>
      <c r="AF111" s="32"/>
      <c r="AG111" s="38"/>
      <c r="AH111" s="238">
        <f>IF(V111="賃金で算定",V112+Z112-AD112,0)</f>
        <v>0</v>
      </c>
      <c r="AI111" s="239"/>
      <c r="AJ111" s="239"/>
      <c r="AK111" s="241"/>
      <c r="AL111" s="49"/>
      <c r="AM111" s="50"/>
      <c r="AN111" s="236"/>
      <c r="AO111" s="237"/>
      <c r="AP111" s="237"/>
      <c r="AQ111" s="237"/>
      <c r="AR111" s="23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45"/>
      <c r="C112" s="246"/>
      <c r="D112" s="246"/>
      <c r="E112" s="246"/>
      <c r="F112" s="246"/>
      <c r="G112" s="246"/>
      <c r="H112" s="246"/>
      <c r="I112" s="247"/>
      <c r="J112" s="245"/>
      <c r="K112" s="246"/>
      <c r="L112" s="246"/>
      <c r="M112" s="246"/>
      <c r="N112" s="249"/>
      <c r="O112" s="88"/>
      <c r="P112" s="5" t="s">
        <v>45</v>
      </c>
      <c r="Q112" s="43"/>
      <c r="R112" s="5" t="s">
        <v>46</v>
      </c>
      <c r="S112" s="89"/>
      <c r="T112" s="275" t="s">
        <v>48</v>
      </c>
      <c r="U112" s="276"/>
      <c r="V112" s="223"/>
      <c r="W112" s="224"/>
      <c r="X112" s="224"/>
      <c r="Y112" s="277"/>
      <c r="Z112" s="223"/>
      <c r="AA112" s="224"/>
      <c r="AB112" s="224"/>
      <c r="AC112" s="224"/>
      <c r="AD112" s="225"/>
      <c r="AE112" s="226"/>
      <c r="AF112" s="226"/>
      <c r="AG112" s="227"/>
      <c r="AH112" s="229">
        <f>IF(V111="賃金で算定",0,V112+Z112-AD112)</f>
        <v>0</v>
      </c>
      <c r="AI112" s="229"/>
      <c r="AJ112" s="229"/>
      <c r="AK112" s="240"/>
      <c r="AL112" s="234">
        <f>IF(V111="賃金で算定","賃金で算定",IF(OR(V112=0,$F119="",AV111=""),0,IF(AW111="昔",VLOOKUP($F119,労務比率,AX111,FALSE),IF(AW111="上",VLOOKUP($F119,労務比率,AX111,FALSE),IF(AW111="中",VLOOKUP($F119,労務比率,AX111,FALSE),VLOOKUP($F119,労務比率,AX111,FALSE))))))</f>
        <v>0</v>
      </c>
      <c r="AM112" s="235"/>
      <c r="AN112" s="231">
        <f>IF(V111="賃金で算定",0,INT(AH112*AL112/100))</f>
        <v>0</v>
      </c>
      <c r="AO112" s="232"/>
      <c r="AP112" s="232"/>
      <c r="AQ112" s="232"/>
      <c r="AR112" s="232"/>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42"/>
      <c r="C113" s="243"/>
      <c r="D113" s="243"/>
      <c r="E113" s="243"/>
      <c r="F113" s="243"/>
      <c r="G113" s="243"/>
      <c r="H113" s="243"/>
      <c r="I113" s="244"/>
      <c r="J113" s="242"/>
      <c r="K113" s="243"/>
      <c r="L113" s="243"/>
      <c r="M113" s="243"/>
      <c r="N113" s="248"/>
      <c r="O113" s="87"/>
      <c r="P113" s="15" t="s">
        <v>45</v>
      </c>
      <c r="Q113" s="42"/>
      <c r="R113" s="15" t="s">
        <v>46</v>
      </c>
      <c r="S113" s="86"/>
      <c r="T113" s="250" t="s">
        <v>20</v>
      </c>
      <c r="U113" s="251"/>
      <c r="V113" s="252"/>
      <c r="W113" s="253"/>
      <c r="X113" s="253"/>
      <c r="Y113" s="58"/>
      <c r="Z113" s="31"/>
      <c r="AA113" s="32"/>
      <c r="AB113" s="32"/>
      <c r="AC113" s="33"/>
      <c r="AD113" s="31"/>
      <c r="AE113" s="32"/>
      <c r="AF113" s="32"/>
      <c r="AG113" s="38"/>
      <c r="AH113" s="238">
        <f>IF(V113="賃金で算定",V114+Z114-AD114,0)</f>
        <v>0</v>
      </c>
      <c r="AI113" s="239"/>
      <c r="AJ113" s="239"/>
      <c r="AK113" s="241"/>
      <c r="AL113" s="49"/>
      <c r="AM113" s="50"/>
      <c r="AN113" s="236"/>
      <c r="AO113" s="237"/>
      <c r="AP113" s="237"/>
      <c r="AQ113" s="237"/>
      <c r="AR113" s="23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45"/>
      <c r="C114" s="246"/>
      <c r="D114" s="246"/>
      <c r="E114" s="246"/>
      <c r="F114" s="246"/>
      <c r="G114" s="246"/>
      <c r="H114" s="246"/>
      <c r="I114" s="247"/>
      <c r="J114" s="245"/>
      <c r="K114" s="246"/>
      <c r="L114" s="246"/>
      <c r="M114" s="246"/>
      <c r="N114" s="249"/>
      <c r="O114" s="88"/>
      <c r="P114" s="5" t="s">
        <v>45</v>
      </c>
      <c r="Q114" s="43"/>
      <c r="R114" s="5" t="s">
        <v>46</v>
      </c>
      <c r="S114" s="89"/>
      <c r="T114" s="275" t="s">
        <v>21</v>
      </c>
      <c r="U114" s="276"/>
      <c r="V114" s="223"/>
      <c r="W114" s="224"/>
      <c r="X114" s="224"/>
      <c r="Y114" s="277"/>
      <c r="Z114" s="223"/>
      <c r="AA114" s="224"/>
      <c r="AB114" s="224"/>
      <c r="AC114" s="224"/>
      <c r="AD114" s="225"/>
      <c r="AE114" s="226"/>
      <c r="AF114" s="226"/>
      <c r="AG114" s="227"/>
      <c r="AH114" s="229">
        <f>IF(V113="賃金で算定",0,V114+Z114-AD114)</f>
        <v>0</v>
      </c>
      <c r="AI114" s="229"/>
      <c r="AJ114" s="229"/>
      <c r="AK114" s="240"/>
      <c r="AL114" s="234">
        <f>IF(V113="賃金で算定","賃金で算定",IF(OR(V114=0,$F119="",AV113=""),0,IF(AW113="昔",VLOOKUP($F119,労務比率,AX113,FALSE),IF(AW113="上",VLOOKUP($F119,労務比率,AX113,FALSE),IF(AW113="中",VLOOKUP($F119,労務比率,AX113,FALSE),VLOOKUP($F119,労務比率,AX113,FALSE))))))</f>
        <v>0</v>
      </c>
      <c r="AM114" s="235"/>
      <c r="AN114" s="231">
        <f>IF(V113="賃金で算定",0,INT(AH114*AL114/100))</f>
        <v>0</v>
      </c>
      <c r="AO114" s="232"/>
      <c r="AP114" s="232"/>
      <c r="AQ114" s="232"/>
      <c r="AR114" s="232"/>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42"/>
      <c r="C115" s="243"/>
      <c r="D115" s="243"/>
      <c r="E115" s="243"/>
      <c r="F115" s="243"/>
      <c r="G115" s="243"/>
      <c r="H115" s="243"/>
      <c r="I115" s="244"/>
      <c r="J115" s="242"/>
      <c r="K115" s="243"/>
      <c r="L115" s="243"/>
      <c r="M115" s="243"/>
      <c r="N115" s="248"/>
      <c r="O115" s="87"/>
      <c r="P115" s="15" t="s">
        <v>45</v>
      </c>
      <c r="Q115" s="42"/>
      <c r="R115" s="15" t="s">
        <v>46</v>
      </c>
      <c r="S115" s="86"/>
      <c r="T115" s="250" t="s">
        <v>47</v>
      </c>
      <c r="U115" s="251"/>
      <c r="V115" s="252"/>
      <c r="W115" s="253"/>
      <c r="X115" s="253"/>
      <c r="Y115" s="58"/>
      <c r="Z115" s="31"/>
      <c r="AA115" s="32"/>
      <c r="AB115" s="32"/>
      <c r="AC115" s="33"/>
      <c r="AD115" s="31"/>
      <c r="AE115" s="32"/>
      <c r="AF115" s="32"/>
      <c r="AG115" s="38"/>
      <c r="AH115" s="238">
        <f>IF(V115="賃金で算定",V116+Z116-AD116,0)</f>
        <v>0</v>
      </c>
      <c r="AI115" s="239"/>
      <c r="AJ115" s="239"/>
      <c r="AK115" s="241"/>
      <c r="AL115" s="49"/>
      <c r="AM115" s="50"/>
      <c r="AN115" s="236"/>
      <c r="AO115" s="237"/>
      <c r="AP115" s="237"/>
      <c r="AQ115" s="237"/>
      <c r="AR115" s="23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45"/>
      <c r="C116" s="246"/>
      <c r="D116" s="246"/>
      <c r="E116" s="246"/>
      <c r="F116" s="246"/>
      <c r="G116" s="246"/>
      <c r="H116" s="246"/>
      <c r="I116" s="247"/>
      <c r="J116" s="245"/>
      <c r="K116" s="246"/>
      <c r="L116" s="246"/>
      <c r="M116" s="246"/>
      <c r="N116" s="249"/>
      <c r="O116" s="88"/>
      <c r="P116" s="5" t="s">
        <v>45</v>
      </c>
      <c r="Q116" s="43"/>
      <c r="R116" s="5" t="s">
        <v>46</v>
      </c>
      <c r="S116" s="89"/>
      <c r="T116" s="275" t="s">
        <v>48</v>
      </c>
      <c r="U116" s="276"/>
      <c r="V116" s="223"/>
      <c r="W116" s="224"/>
      <c r="X116" s="224"/>
      <c r="Y116" s="277"/>
      <c r="Z116" s="223"/>
      <c r="AA116" s="224"/>
      <c r="AB116" s="224"/>
      <c r="AC116" s="224"/>
      <c r="AD116" s="225"/>
      <c r="AE116" s="226"/>
      <c r="AF116" s="226"/>
      <c r="AG116" s="227"/>
      <c r="AH116" s="229">
        <f>IF(V115="賃金で算定",0,V116+Z116-AD116)</f>
        <v>0</v>
      </c>
      <c r="AI116" s="229"/>
      <c r="AJ116" s="229"/>
      <c r="AK116" s="240"/>
      <c r="AL116" s="234">
        <f>IF(V115="賃金で算定","賃金で算定",IF(OR(V116=0,$F119="",AV115=""),0,IF(AW115="昔",VLOOKUP($F119,労務比率,AX115,FALSE),IF(AW115="上",VLOOKUP($F119,労務比率,AX115,FALSE),IF(AW115="中",VLOOKUP($F119,労務比率,AX115,FALSE),VLOOKUP($F119,労務比率,AX115,FALSE))))))</f>
        <v>0</v>
      </c>
      <c r="AM116" s="235"/>
      <c r="AN116" s="231">
        <f>IF(V115="賃金で算定",0,INT(AH116*AL116/100))</f>
        <v>0</v>
      </c>
      <c r="AO116" s="232"/>
      <c r="AP116" s="232"/>
      <c r="AQ116" s="232"/>
      <c r="AR116" s="232"/>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42"/>
      <c r="C117" s="243"/>
      <c r="D117" s="243"/>
      <c r="E117" s="243"/>
      <c r="F117" s="243"/>
      <c r="G117" s="243"/>
      <c r="H117" s="243"/>
      <c r="I117" s="244"/>
      <c r="J117" s="242"/>
      <c r="K117" s="243"/>
      <c r="L117" s="243"/>
      <c r="M117" s="243"/>
      <c r="N117" s="248"/>
      <c r="O117" s="87"/>
      <c r="P117" s="15" t="s">
        <v>45</v>
      </c>
      <c r="Q117" s="42"/>
      <c r="R117" s="15" t="s">
        <v>46</v>
      </c>
      <c r="S117" s="86"/>
      <c r="T117" s="250" t="s">
        <v>47</v>
      </c>
      <c r="U117" s="251"/>
      <c r="V117" s="252"/>
      <c r="W117" s="253"/>
      <c r="X117" s="253"/>
      <c r="Y117" s="58"/>
      <c r="Z117" s="31"/>
      <c r="AA117" s="32"/>
      <c r="AB117" s="32"/>
      <c r="AC117" s="33"/>
      <c r="AD117" s="31"/>
      <c r="AE117" s="32"/>
      <c r="AF117" s="32"/>
      <c r="AG117" s="38"/>
      <c r="AH117" s="238">
        <f>IF(V117="賃金で算定",V118+Z118-AD118,0)</f>
        <v>0</v>
      </c>
      <c r="AI117" s="239"/>
      <c r="AJ117" s="239"/>
      <c r="AK117" s="241"/>
      <c r="AL117" s="49"/>
      <c r="AM117" s="50"/>
      <c r="AN117" s="236"/>
      <c r="AO117" s="237"/>
      <c r="AP117" s="237"/>
      <c r="AQ117" s="237"/>
      <c r="AR117" s="23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45"/>
      <c r="C118" s="246"/>
      <c r="D118" s="246"/>
      <c r="E118" s="246"/>
      <c r="F118" s="246"/>
      <c r="G118" s="246"/>
      <c r="H118" s="246"/>
      <c r="I118" s="247"/>
      <c r="J118" s="245"/>
      <c r="K118" s="246"/>
      <c r="L118" s="246"/>
      <c r="M118" s="246"/>
      <c r="N118" s="249"/>
      <c r="O118" s="88"/>
      <c r="P118" s="5" t="s">
        <v>45</v>
      </c>
      <c r="Q118" s="43"/>
      <c r="R118" s="5" t="s">
        <v>46</v>
      </c>
      <c r="S118" s="89"/>
      <c r="T118" s="275" t="s">
        <v>48</v>
      </c>
      <c r="U118" s="276"/>
      <c r="V118" s="223"/>
      <c r="W118" s="224"/>
      <c r="X118" s="224"/>
      <c r="Y118" s="277"/>
      <c r="Z118" s="223"/>
      <c r="AA118" s="224"/>
      <c r="AB118" s="224"/>
      <c r="AC118" s="224"/>
      <c r="AD118" s="225"/>
      <c r="AE118" s="226"/>
      <c r="AF118" s="226"/>
      <c r="AG118" s="227"/>
      <c r="AH118" s="231">
        <f>IF(V117="賃金で算定",0,V118+Z118-AD118)</f>
        <v>0</v>
      </c>
      <c r="AI118" s="232"/>
      <c r="AJ118" s="232"/>
      <c r="AK118" s="233"/>
      <c r="AL118" s="234">
        <f>IF(V117="賃金で算定","賃金で算定",IF(OR(V118=0,$F119="",AV117=""),0,IF(AW117="昔",VLOOKUP($F119,労務比率,AX117,FALSE),IF(AW117="上",VLOOKUP($F119,労務比率,AX117,FALSE),IF(AW117="中",VLOOKUP($F119,労務比率,AX117,FALSE),VLOOKUP($F119,労務比率,AX117,FALSE))))))</f>
        <v>0</v>
      </c>
      <c r="AM118" s="235"/>
      <c r="AN118" s="231">
        <f>IF(V117="賃金で算定",0,INT(AH118*AL118/100))</f>
        <v>0</v>
      </c>
      <c r="AO118" s="232"/>
      <c r="AP118" s="232"/>
      <c r="AQ118" s="232"/>
      <c r="AR118" s="232"/>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254" t="s">
        <v>82</v>
      </c>
      <c r="C119" s="255"/>
      <c r="D119" s="255"/>
      <c r="E119" s="256"/>
      <c r="F119" s="263"/>
      <c r="G119" s="264"/>
      <c r="H119" s="264"/>
      <c r="I119" s="264"/>
      <c r="J119" s="264"/>
      <c r="K119" s="264"/>
      <c r="L119" s="264"/>
      <c r="M119" s="264"/>
      <c r="N119" s="265"/>
      <c r="O119" s="254" t="s">
        <v>49</v>
      </c>
      <c r="P119" s="255"/>
      <c r="Q119" s="255"/>
      <c r="R119" s="255"/>
      <c r="S119" s="255"/>
      <c r="T119" s="255"/>
      <c r="U119" s="256"/>
      <c r="V119" s="272">
        <f>AH119</f>
        <v>0</v>
      </c>
      <c r="W119" s="273"/>
      <c r="X119" s="273"/>
      <c r="Y119" s="274"/>
      <c r="Z119" s="31"/>
      <c r="AA119" s="32"/>
      <c r="AB119" s="32"/>
      <c r="AC119" s="33"/>
      <c r="AD119" s="31"/>
      <c r="AE119" s="32"/>
      <c r="AF119" s="32"/>
      <c r="AG119" s="33"/>
      <c r="AH119" s="238">
        <f>AH101+AH103+AH105+AH107+AH109+AH111+AH113+AH115+AH117</f>
        <v>0</v>
      </c>
      <c r="AI119" s="239"/>
      <c r="AJ119" s="239"/>
      <c r="AK119" s="241"/>
      <c r="AL119" s="51"/>
      <c r="AM119" s="52"/>
      <c r="AN119" s="238">
        <f>AN101+AN103+AN105+AN107+AN109+AN111+AN113+AN115+AN117</f>
        <v>0</v>
      </c>
      <c r="AO119" s="239"/>
      <c r="AP119" s="239"/>
      <c r="AQ119" s="239"/>
      <c r="AR119" s="239"/>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257"/>
      <c r="C120" s="258"/>
      <c r="D120" s="258"/>
      <c r="E120" s="259"/>
      <c r="F120" s="266"/>
      <c r="G120" s="267"/>
      <c r="H120" s="267"/>
      <c r="I120" s="267"/>
      <c r="J120" s="267"/>
      <c r="K120" s="267"/>
      <c r="L120" s="267"/>
      <c r="M120" s="267"/>
      <c r="N120" s="268"/>
      <c r="O120" s="257"/>
      <c r="P120" s="258"/>
      <c r="Q120" s="258"/>
      <c r="R120" s="258"/>
      <c r="S120" s="258"/>
      <c r="T120" s="258"/>
      <c r="U120" s="259"/>
      <c r="V120" s="228">
        <f>V102+V104+V106+V108+V110+V112+V114+V116+V118-V119</f>
        <v>0</v>
      </c>
      <c r="W120" s="229"/>
      <c r="X120" s="229"/>
      <c r="Y120" s="240"/>
      <c r="Z120" s="228">
        <f>Z102+Z104+Z106+Z108+Z110+Z112+Z114+Z116+Z118</f>
        <v>0</v>
      </c>
      <c r="AA120" s="229"/>
      <c r="AB120" s="229"/>
      <c r="AC120" s="229"/>
      <c r="AD120" s="228">
        <f>AD102+AD104+AD106+AD108+AD110+AD112+AD114+AD116+AD118</f>
        <v>0</v>
      </c>
      <c r="AE120" s="229"/>
      <c r="AF120" s="229"/>
      <c r="AG120" s="229"/>
      <c r="AH120" s="228">
        <f>AY120</f>
        <v>0</v>
      </c>
      <c r="AI120" s="229"/>
      <c r="AJ120" s="229"/>
      <c r="AK120" s="229"/>
      <c r="AL120" s="53"/>
      <c r="AM120" s="54"/>
      <c r="AN120" s="228">
        <f>BB120</f>
        <v>0</v>
      </c>
      <c r="AO120" s="229"/>
      <c r="AP120" s="229"/>
      <c r="AQ120" s="229"/>
      <c r="AR120" s="229"/>
      <c r="AS120" s="182"/>
      <c r="AW120" s="45"/>
      <c r="AY120" s="207">
        <f>AY102+AY104+AY106+AY108+AY110+AY112+AY114+AY116+AY118</f>
        <v>0</v>
      </c>
      <c r="AZ120" s="209"/>
      <c r="BA120" s="209"/>
      <c r="BB120" s="205">
        <f>BB119</f>
        <v>0</v>
      </c>
      <c r="BC120" s="212"/>
    </row>
    <row r="121" spans="2:65" ht="18" customHeight="1">
      <c r="B121" s="260"/>
      <c r="C121" s="261"/>
      <c r="D121" s="261"/>
      <c r="E121" s="262"/>
      <c r="F121" s="269"/>
      <c r="G121" s="270"/>
      <c r="H121" s="270"/>
      <c r="I121" s="270"/>
      <c r="J121" s="270"/>
      <c r="K121" s="270"/>
      <c r="L121" s="270"/>
      <c r="M121" s="270"/>
      <c r="N121" s="271"/>
      <c r="O121" s="260"/>
      <c r="P121" s="261"/>
      <c r="Q121" s="261"/>
      <c r="R121" s="261"/>
      <c r="S121" s="261"/>
      <c r="T121" s="261"/>
      <c r="U121" s="262"/>
      <c r="V121" s="231"/>
      <c r="W121" s="232"/>
      <c r="X121" s="232"/>
      <c r="Y121" s="233"/>
      <c r="Z121" s="231"/>
      <c r="AA121" s="232"/>
      <c r="AB121" s="232"/>
      <c r="AC121" s="232"/>
      <c r="AD121" s="231"/>
      <c r="AE121" s="232"/>
      <c r="AF121" s="232"/>
      <c r="AG121" s="232"/>
      <c r="AH121" s="231">
        <f>AZ121</f>
        <v>0</v>
      </c>
      <c r="AI121" s="232"/>
      <c r="AJ121" s="232"/>
      <c r="AK121" s="233"/>
      <c r="AL121" s="55"/>
      <c r="AM121" s="56"/>
      <c r="AN121" s="231">
        <f>BC121</f>
        <v>0</v>
      </c>
      <c r="AO121" s="232"/>
      <c r="AP121" s="232"/>
      <c r="AQ121" s="232"/>
      <c r="AR121" s="232"/>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30">
        <f>IF(AN119=0,0,AN119+IF(AN121=0,AN120,AN121))</f>
        <v>0</v>
      </c>
      <c r="AO122" s="230"/>
      <c r="AP122" s="230"/>
      <c r="AQ122" s="230"/>
      <c r="AR122" s="23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B74:I75"/>
    <mergeCell ref="J74:N75"/>
    <mergeCell ref="T74:U74"/>
    <mergeCell ref="T75:U75"/>
    <mergeCell ref="V75:Y75"/>
    <mergeCell ref="V72:X72"/>
    <mergeCell ref="B72:I73"/>
    <mergeCell ref="J72:N73"/>
    <mergeCell ref="T72:U72"/>
    <mergeCell ref="T73:U73"/>
    <mergeCell ref="V80:Y80"/>
    <mergeCell ref="V76:X76"/>
    <mergeCell ref="B78:E80"/>
    <mergeCell ref="F78:N80"/>
    <mergeCell ref="B76:I77"/>
    <mergeCell ref="J76:N77"/>
    <mergeCell ref="T76:U76"/>
    <mergeCell ref="T77:U77"/>
    <mergeCell ref="V77:Y77"/>
    <mergeCell ref="O78:U80"/>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B53:I56"/>
    <mergeCell ref="J53:K53"/>
    <mergeCell ref="M53:N53"/>
    <mergeCell ref="O53:T53"/>
    <mergeCell ref="S54:S56"/>
    <mergeCell ref="T54:T56"/>
    <mergeCell ref="J54:J56"/>
    <mergeCell ref="K54:K56"/>
    <mergeCell ref="L54:L56"/>
    <mergeCell ref="M54:M56"/>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AH20:AK20"/>
    <mergeCell ref="AH22:AK22"/>
    <mergeCell ref="AH24:AK24"/>
    <mergeCell ref="Z19:AC19"/>
    <mergeCell ref="V21:Y21"/>
    <mergeCell ref="V22:X22"/>
    <mergeCell ref="AH23:AK23"/>
    <mergeCell ref="V19:Y19"/>
    <mergeCell ref="AH19:AK19"/>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B105:I106"/>
    <mergeCell ref="J105:N106"/>
    <mergeCell ref="T105:U105"/>
    <mergeCell ref="V105:X105"/>
    <mergeCell ref="B107:I108"/>
    <mergeCell ref="J107:N108"/>
    <mergeCell ref="T107:U107"/>
    <mergeCell ref="V107:X107"/>
    <mergeCell ref="T108:U108"/>
    <mergeCell ref="V108:Y108"/>
    <mergeCell ref="T106:U106"/>
    <mergeCell ref="V106:Y106"/>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9:I110"/>
    <mergeCell ref="J109:N110"/>
    <mergeCell ref="T109:U109"/>
    <mergeCell ref="V109:X109"/>
    <mergeCell ref="B111:I112"/>
    <mergeCell ref="J111:N112"/>
    <mergeCell ref="T111:U111"/>
    <mergeCell ref="V111:X111"/>
    <mergeCell ref="T112:U112"/>
    <mergeCell ref="V112:Y112"/>
    <mergeCell ref="AH111:AK111"/>
    <mergeCell ref="AN111:AR111"/>
    <mergeCell ref="AH113:AK113"/>
    <mergeCell ref="AN113:AR113"/>
    <mergeCell ref="Z112:AC112"/>
    <mergeCell ref="AD112:AG112"/>
    <mergeCell ref="AH112:AK112"/>
    <mergeCell ref="AL112:AM112"/>
    <mergeCell ref="AN112:AR112"/>
    <mergeCell ref="B113:I114"/>
    <mergeCell ref="J113:N114"/>
    <mergeCell ref="T113:U113"/>
    <mergeCell ref="V113:X113"/>
    <mergeCell ref="B115:I116"/>
    <mergeCell ref="J115:N116"/>
    <mergeCell ref="T115:U115"/>
    <mergeCell ref="V115:X115"/>
    <mergeCell ref="T116:U116"/>
    <mergeCell ref="V116:Y116"/>
    <mergeCell ref="T114:U114"/>
    <mergeCell ref="V114:Y114"/>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s>
  <phoneticPr fontId="2"/>
  <conditionalFormatting sqref="AN16:AR16 AN18:AR18 AN20:AR20 AN22:AR22 AN70:AR70 AN24:AR24 AN62:AR62 AN64:AR64 AN66:AR66 AN68:AR68 AN72:AR72 AN111:AR111 AN76:AR76 AN74:AR74 AN103:AR103 AN105:AR105 AN107:AR107 AN109:AR109 AN113:AR113 AN115:AR115 AN117:AR117 AN60:AR60 AN101:AR101">
    <cfRule type="expression" dxfId="74" priority="1090" stopIfTrue="1">
      <formula>AND(V16="賃金で算定",AN16=0)</formula>
    </cfRule>
  </conditionalFormatting>
  <conditionalFormatting sqref="V17:Y17 V19:Y19 V21:Y21 V23:Y23 V25:Y25">
    <cfRule type="expression" dxfId="73" priority="1091" stopIfTrue="1">
      <formula>AND(V16="賃金で算定",AN16=0)</formula>
    </cfRule>
  </conditionalFormatting>
  <conditionalFormatting sqref="V102:Y102 V104:Y104 V106:Y106 V108:Y108 V110:Y110 V112:Y112 V118:Y118 V114:Y114 V116:Y116">
    <cfRule type="expression" dxfId="72" priority="1050" stopIfTrue="1">
      <formula>AND(V101="賃金で算定",AN101=0)</formula>
    </cfRule>
  </conditionalFormatting>
  <conditionalFormatting sqref="V61:Y61 V63:Y63 V65:Y65 V67:Y67 V69:Y69 V71:Y71 V77:Y77 V73:Y73 V75:Y75">
    <cfRule type="expression" dxfId="71" priority="1049" stopIfTrue="1">
      <formula>AND(V60="賃金で算定",AN60=0)</formula>
    </cfRule>
  </conditionalFormatting>
  <conditionalFormatting sqref="AE29:AF29">
    <cfRule type="expression" dxfId="70" priority="1044">
      <formula>IF(AND($F26=""),($V26+$V27&gt;0))</formula>
    </cfRule>
  </conditionalFormatting>
  <conditionalFormatting sqref="AH29">
    <cfRule type="expression" dxfId="69" priority="1043">
      <formula>IF(AND($F26=""),($V26+$V27&gt;0))</formula>
    </cfRule>
  </conditionalFormatting>
  <conditionalFormatting sqref="AI29:AJ29">
    <cfRule type="expression" dxfId="68" priority="1042">
      <formula>IF(AND($F26=""),($V26+$V27&gt;0))</formula>
    </cfRule>
  </conditionalFormatting>
  <conditionalFormatting sqref="AK29">
    <cfRule type="expression" dxfId="67" priority="1041">
      <formula>IF(AND($F26=""),($V26+$V27&gt;0))</formula>
    </cfRule>
  </conditionalFormatting>
  <conditionalFormatting sqref="AL29">
    <cfRule type="expression" dxfId="66" priority="1035">
      <formula>IF(AND($F26=""),($V26+$V27&gt;0))</formula>
    </cfRule>
  </conditionalFormatting>
  <conditionalFormatting sqref="AM29">
    <cfRule type="expression" dxfId="65" priority="1034">
      <formula>IF(AND($F26=""),($V26+$V27&gt;0))</formula>
    </cfRule>
  </conditionalFormatting>
  <conditionalFormatting sqref="AG29">
    <cfRule type="expression" dxfId="64" priority="1032">
      <formula>IF(AND($F26=""),($V26+$V27&gt;0))</formula>
    </cfRule>
  </conditionalFormatting>
  <conditionalFormatting sqref="AD29:AK29">
    <cfRule type="expression" dxfId="63" priority="1031">
      <formula>AND($F26="",($V26+$V27&gt;0))</formula>
    </cfRule>
  </conditionalFormatting>
  <conditionalFormatting sqref="AE81:AF81">
    <cfRule type="expression" dxfId="62" priority="1030">
      <formula>IF(AND($F78=""),($V78+$V79&gt;0))</formula>
    </cfRule>
  </conditionalFormatting>
  <conditionalFormatting sqref="AH81">
    <cfRule type="expression" dxfId="61" priority="1029">
      <formula>IF(AND($F78=""),($V78+$V79&gt;0))</formula>
    </cfRule>
  </conditionalFormatting>
  <conditionalFormatting sqref="AI81:AJ81">
    <cfRule type="expression" dxfId="60" priority="1028">
      <formula>IF(AND($F78=""),($V78+$V79&gt;0))</formula>
    </cfRule>
  </conditionalFormatting>
  <conditionalFormatting sqref="AK81">
    <cfRule type="expression" dxfId="59" priority="1027">
      <formula>IF(AND($F78=""),($V78+$V79&gt;0))</formula>
    </cfRule>
  </conditionalFormatting>
  <conditionalFormatting sqref="AL81">
    <cfRule type="expression" dxfId="58" priority="1026">
      <formula>IF(AND($F78=""),($V78+$V79&gt;0))</formula>
    </cfRule>
  </conditionalFormatting>
  <conditionalFormatting sqref="AM81">
    <cfRule type="expression" dxfId="57" priority="1025">
      <formula>IF(AND($F78=""),($V78+$V79&gt;0))</formula>
    </cfRule>
  </conditionalFormatting>
  <conditionalFormatting sqref="AG81">
    <cfRule type="expression" dxfId="56" priority="1024">
      <formula>IF(AND($F78=""),($V78+$V79&gt;0))</formula>
    </cfRule>
  </conditionalFormatting>
  <conditionalFormatting sqref="AD81">
    <cfRule type="expression" dxfId="55" priority="1023">
      <formula>AND($F78="",($V78+$V79&gt;0))</formula>
    </cfRule>
  </conditionalFormatting>
  <conditionalFormatting sqref="AE122:AF122">
    <cfRule type="expression" dxfId="54" priority="1014">
      <formula>IF(AND($F119=""),($V119+$V120&gt;0))</formula>
    </cfRule>
  </conditionalFormatting>
  <conditionalFormatting sqref="AH122">
    <cfRule type="expression" dxfId="53" priority="1013">
      <formula>IF(AND($F119=""),($V119+$V120&gt;0))</formula>
    </cfRule>
  </conditionalFormatting>
  <conditionalFormatting sqref="AI122:AJ122">
    <cfRule type="expression" dxfId="52" priority="1012">
      <formula>IF(AND($F119=""),($V119+$V120&gt;0))</formula>
    </cfRule>
  </conditionalFormatting>
  <conditionalFormatting sqref="AK122">
    <cfRule type="expression" dxfId="51" priority="1011">
      <formula>IF(AND($F119=""),($V119+$V120&gt;0))</formula>
    </cfRule>
  </conditionalFormatting>
  <conditionalFormatting sqref="AL122">
    <cfRule type="expression" dxfId="50" priority="1010">
      <formula>IF(AND($F119=""),($V119+$V120&gt;0))</formula>
    </cfRule>
  </conditionalFormatting>
  <conditionalFormatting sqref="AM122">
    <cfRule type="expression" dxfId="49" priority="1009">
      <formula>IF(AND($F119=""),($V119+$V120&gt;0))</formula>
    </cfRule>
  </conditionalFormatting>
  <conditionalFormatting sqref="AG122">
    <cfRule type="expression" dxfId="48" priority="1008">
      <formula>IF(AND($F119=""),($V119+$V120&gt;0))</formula>
    </cfRule>
  </conditionalFormatting>
  <conditionalFormatting sqref="AD122">
    <cfRule type="expression" dxfId="47" priority="1007">
      <formula>IF(AND($F119=""),($V119+$V120&gt;0))</formula>
    </cfRule>
  </conditionalFormatting>
  <conditionalFormatting sqref="O16 O18">
    <cfRule type="expression" dxfId="46" priority="1002" stopIfTrue="1">
      <formula>AND(O16="",V17&gt;0)</formula>
    </cfRule>
  </conditionalFormatting>
  <conditionalFormatting sqref="Q16 Q18">
    <cfRule type="expression" dxfId="45" priority="1000" stopIfTrue="1">
      <formula>AND(Q16="",V17&gt;0)</formula>
    </cfRule>
  </conditionalFormatting>
  <conditionalFormatting sqref="AN16 AN18 AN20 AN22 AN24">
    <cfRule type="expression" dxfId="44" priority="585" stopIfTrue="1">
      <formula>AND(V16="",AN16&gt;0)</formula>
    </cfRule>
  </conditionalFormatting>
  <conditionalFormatting sqref="AN60 AN62 AN64 AN66 AN68 AN70 AN72 AN74 AN76">
    <cfRule type="expression" dxfId="43" priority="584" stopIfTrue="1">
      <formula>AND(V60="",AN60&gt;0)</formula>
    </cfRule>
  </conditionalFormatting>
  <conditionalFormatting sqref="AN101 AN103 AN105 AN107 AN109 AN111 AN113 AN115 AN117">
    <cfRule type="expression" dxfId="42" priority="583" stopIfTrue="1">
      <formula>AND(V101="",AN101&gt;0)</formula>
    </cfRule>
  </conditionalFormatting>
  <conditionalFormatting sqref="O20">
    <cfRule type="expression" dxfId="41" priority="528" stopIfTrue="1">
      <formula>AND(O20="",V21&gt;0)</formula>
    </cfRule>
  </conditionalFormatting>
  <conditionalFormatting sqref="Q20">
    <cfRule type="expression" dxfId="40" priority="527" stopIfTrue="1">
      <formula>AND(Q20="",V21&gt;0)</formula>
    </cfRule>
  </conditionalFormatting>
  <conditionalFormatting sqref="O22">
    <cfRule type="expression" dxfId="39" priority="526" stopIfTrue="1">
      <formula>AND(O22="",V23&gt;0)</formula>
    </cfRule>
  </conditionalFormatting>
  <conditionalFormatting sqref="Q22">
    <cfRule type="expression" dxfId="38" priority="525" stopIfTrue="1">
      <formula>AND(Q22="",V23&gt;0)</formula>
    </cfRule>
  </conditionalFormatting>
  <conditionalFormatting sqref="O24">
    <cfRule type="expression" dxfId="37" priority="524" stopIfTrue="1">
      <formula>AND(O24="",V25&gt;0)</formula>
    </cfRule>
  </conditionalFormatting>
  <conditionalFormatting sqref="Q24">
    <cfRule type="expression" dxfId="36" priority="523" stopIfTrue="1">
      <formula>AND(Q24="",V25&gt;0)</formula>
    </cfRule>
  </conditionalFormatting>
  <conditionalFormatting sqref="O60">
    <cfRule type="expression" dxfId="35" priority="522" stopIfTrue="1">
      <formula>AND(O60="",V61&gt;0)</formula>
    </cfRule>
  </conditionalFormatting>
  <conditionalFormatting sqref="Q60">
    <cfRule type="expression" dxfId="34" priority="521" stopIfTrue="1">
      <formula>AND(Q60="",V61&gt;0)</formula>
    </cfRule>
  </conditionalFormatting>
  <conditionalFormatting sqref="O62">
    <cfRule type="expression" dxfId="33" priority="520" stopIfTrue="1">
      <formula>AND(O62="",V63&gt;0)</formula>
    </cfRule>
  </conditionalFormatting>
  <conditionalFormatting sqref="Q62">
    <cfRule type="expression" dxfId="32" priority="519" stopIfTrue="1">
      <formula>AND(Q62="",V63&gt;0)</formula>
    </cfRule>
  </conditionalFormatting>
  <conditionalFormatting sqref="O64">
    <cfRule type="expression" dxfId="31" priority="518" stopIfTrue="1">
      <formula>AND(O64="",V65&gt;0)</formula>
    </cfRule>
  </conditionalFormatting>
  <conditionalFormatting sqref="Q64">
    <cfRule type="expression" dxfId="30" priority="517" stopIfTrue="1">
      <formula>AND(Q64="",V65&gt;0)</formula>
    </cfRule>
  </conditionalFormatting>
  <conditionalFormatting sqref="O66">
    <cfRule type="expression" dxfId="29" priority="516" stopIfTrue="1">
      <formula>AND(O66="",V67&gt;0)</formula>
    </cfRule>
  </conditionalFormatting>
  <conditionalFormatting sqref="Q66">
    <cfRule type="expression" dxfId="28" priority="515" stopIfTrue="1">
      <formula>AND(Q66="",V67&gt;0)</formula>
    </cfRule>
  </conditionalFormatting>
  <conditionalFormatting sqref="O68">
    <cfRule type="expression" dxfId="27" priority="514" stopIfTrue="1">
      <formula>AND(O68="",V69&gt;0)</formula>
    </cfRule>
  </conditionalFormatting>
  <conditionalFormatting sqref="Q68">
    <cfRule type="expression" dxfId="26" priority="513" stopIfTrue="1">
      <formula>AND(Q68="",V69&gt;0)</formula>
    </cfRule>
  </conditionalFormatting>
  <conditionalFormatting sqref="O70">
    <cfRule type="expression" dxfId="25" priority="512" stopIfTrue="1">
      <formula>AND(O70="",V71&gt;0)</formula>
    </cfRule>
  </conditionalFormatting>
  <conditionalFormatting sqref="Q70">
    <cfRule type="expression" dxfId="24" priority="511" stopIfTrue="1">
      <formula>AND(Q70="",V71&gt;0)</formula>
    </cfRule>
  </conditionalFormatting>
  <conditionalFormatting sqref="O72">
    <cfRule type="expression" dxfId="23" priority="510" stopIfTrue="1">
      <formula>AND(O72="",V73&gt;0)</formula>
    </cfRule>
  </conditionalFormatting>
  <conditionalFormatting sqref="Q72">
    <cfRule type="expression" dxfId="22" priority="509" stopIfTrue="1">
      <formula>AND(Q72="",V73&gt;0)</formula>
    </cfRule>
  </conditionalFormatting>
  <conditionalFormatting sqref="O74">
    <cfRule type="expression" dxfId="21" priority="508" stopIfTrue="1">
      <formula>AND(O74="",V75&gt;0)</formula>
    </cfRule>
  </conditionalFormatting>
  <conditionalFormatting sqref="Q74">
    <cfRule type="expression" dxfId="20" priority="507" stopIfTrue="1">
      <formula>AND(Q74="",V75&gt;0)</formula>
    </cfRule>
  </conditionalFormatting>
  <conditionalFormatting sqref="O76">
    <cfRule type="expression" dxfId="19" priority="506" stopIfTrue="1">
      <formula>AND(O76="",V77&gt;0)</formula>
    </cfRule>
  </conditionalFormatting>
  <conditionalFormatting sqref="Q76">
    <cfRule type="expression" dxfId="18" priority="505" stopIfTrue="1">
      <formula>AND(Q76="",V77&gt;0)</formula>
    </cfRule>
  </conditionalFormatting>
  <conditionalFormatting sqref="O101">
    <cfRule type="expression" dxfId="17" priority="504" stopIfTrue="1">
      <formula>AND(O101="",V102&gt;0)</formula>
    </cfRule>
  </conditionalFormatting>
  <conditionalFormatting sqref="Q101">
    <cfRule type="expression" dxfId="16" priority="503" stopIfTrue="1">
      <formula>AND(Q101="",V102&gt;0)</formula>
    </cfRule>
  </conditionalFormatting>
  <conditionalFormatting sqref="O103">
    <cfRule type="expression" dxfId="15" priority="502" stopIfTrue="1">
      <formula>AND(O103="",V104&gt;0)</formula>
    </cfRule>
  </conditionalFormatting>
  <conditionalFormatting sqref="Q103">
    <cfRule type="expression" dxfId="14" priority="501" stopIfTrue="1">
      <formula>AND(Q103="",V104&gt;0)</formula>
    </cfRule>
  </conditionalFormatting>
  <conditionalFormatting sqref="O105">
    <cfRule type="expression" dxfId="13" priority="500" stopIfTrue="1">
      <formula>AND(O105="",V106&gt;0)</formula>
    </cfRule>
  </conditionalFormatting>
  <conditionalFormatting sqref="Q105">
    <cfRule type="expression" dxfId="12" priority="499" stopIfTrue="1">
      <formula>AND(Q105="",V106&gt;0)</formula>
    </cfRule>
  </conditionalFormatting>
  <conditionalFormatting sqref="O107">
    <cfRule type="expression" dxfId="11" priority="498" stopIfTrue="1">
      <formula>AND(O107="",V108&gt;0)</formula>
    </cfRule>
  </conditionalFormatting>
  <conditionalFormatting sqref="Q107">
    <cfRule type="expression" dxfId="10" priority="497" stopIfTrue="1">
      <formula>AND(Q107="",V108&gt;0)</formula>
    </cfRule>
  </conditionalFormatting>
  <conditionalFormatting sqref="O109">
    <cfRule type="expression" dxfId="9" priority="496" stopIfTrue="1">
      <formula>AND(O109="",V110&gt;0)</formula>
    </cfRule>
  </conditionalFormatting>
  <conditionalFormatting sqref="Q109">
    <cfRule type="expression" dxfId="8" priority="495" stopIfTrue="1">
      <formula>AND(Q109="",V110&gt;0)</formula>
    </cfRule>
  </conditionalFormatting>
  <conditionalFormatting sqref="O111">
    <cfRule type="expression" dxfId="7" priority="494" stopIfTrue="1">
      <formula>AND(O111="",V112&gt;0)</formula>
    </cfRule>
  </conditionalFormatting>
  <conditionalFormatting sqref="Q111">
    <cfRule type="expression" dxfId="6" priority="493" stopIfTrue="1">
      <formula>AND(Q111="",V112&gt;0)</formula>
    </cfRule>
  </conditionalFormatting>
  <conditionalFormatting sqref="O113">
    <cfRule type="expression" dxfId="5" priority="492" stopIfTrue="1">
      <formula>AND(O113="",V114&gt;0)</formula>
    </cfRule>
  </conditionalFormatting>
  <conditionalFormatting sqref="Q113">
    <cfRule type="expression" dxfId="4" priority="491" stopIfTrue="1">
      <formula>AND(Q113="",V114&gt;0)</formula>
    </cfRule>
  </conditionalFormatting>
  <conditionalFormatting sqref="O115">
    <cfRule type="expression" dxfId="3" priority="490" stopIfTrue="1">
      <formula>AND(O115="",V116&gt;0)</formula>
    </cfRule>
  </conditionalFormatting>
  <conditionalFormatting sqref="Q115">
    <cfRule type="expression" dxfId="2" priority="489" stopIfTrue="1">
      <formula>AND(Q115="",V116&gt;0)</formula>
    </cfRule>
  </conditionalFormatting>
  <conditionalFormatting sqref="O117">
    <cfRule type="expression" dxfId="1" priority="488" stopIfTrue="1">
      <formula>AND(O117="",V118&gt;0)</formula>
    </cfRule>
  </conditionalFormatting>
  <conditionalFormatting sqref="Q117">
    <cfRule type="expression" dxfId="0" priority="487" stopIfTrue="1">
      <formula>AND(Q117="",V118&gt;0)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B18" sqref="B18:I19"/>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389" t="s">
        <v>58</v>
      </c>
      <c r="O5" s="389"/>
      <c r="P5" s="389"/>
      <c r="Q5" s="389"/>
      <c r="R5" s="389"/>
      <c r="S5" s="389"/>
      <c r="T5" s="389"/>
      <c r="U5" s="389"/>
      <c r="V5" s="389"/>
      <c r="W5" s="389"/>
      <c r="X5" s="389"/>
      <c r="Y5" s="389"/>
      <c r="Z5" s="389"/>
      <c r="AA5" s="389"/>
      <c r="AB5" s="389"/>
      <c r="AC5" s="389"/>
      <c r="AD5" s="389"/>
      <c r="AE5" s="389"/>
      <c r="AF5" s="10"/>
      <c r="AM5" s="444" t="s">
        <v>265</v>
      </c>
      <c r="AN5" s="539"/>
      <c r="AO5" s="539"/>
      <c r="AP5" s="540"/>
    </row>
    <row r="6" spans="1:45" ht="12.95" customHeight="1">
      <c r="M6" s="11"/>
      <c r="N6" s="390"/>
      <c r="O6" s="390"/>
      <c r="P6" s="390"/>
      <c r="Q6" s="390"/>
      <c r="R6" s="390"/>
      <c r="S6" s="390"/>
      <c r="T6" s="390"/>
      <c r="U6" s="390"/>
      <c r="V6" s="390"/>
      <c r="W6" s="390"/>
      <c r="X6" s="390"/>
      <c r="Y6" s="390"/>
      <c r="Z6" s="390"/>
      <c r="AA6" s="390"/>
      <c r="AB6" s="390"/>
      <c r="AC6" s="390"/>
      <c r="AD6" s="390"/>
      <c r="AE6" s="390"/>
      <c r="AF6" s="11"/>
      <c r="AM6" s="541"/>
      <c r="AN6" s="542"/>
      <c r="AO6" s="542"/>
      <c r="AP6" s="543"/>
    </row>
    <row r="7" spans="1:45" ht="12.75" customHeight="1">
      <c r="AM7" s="221"/>
      <c r="AN7" s="221"/>
    </row>
    <row r="8" spans="1:45" ht="6" customHeight="1"/>
    <row r="9" spans="1:45" ht="12" customHeight="1">
      <c r="B9" s="351" t="s">
        <v>2</v>
      </c>
      <c r="C9" s="352"/>
      <c r="D9" s="352"/>
      <c r="E9" s="352"/>
      <c r="F9" s="352"/>
      <c r="G9" s="352"/>
      <c r="H9" s="352"/>
      <c r="I9" s="382"/>
      <c r="J9" s="292" t="s">
        <v>10</v>
      </c>
      <c r="K9" s="292"/>
      <c r="L9" s="3" t="s">
        <v>3</v>
      </c>
      <c r="M9" s="292" t="s">
        <v>11</v>
      </c>
      <c r="N9" s="292"/>
      <c r="O9" s="354" t="s">
        <v>12</v>
      </c>
      <c r="P9" s="292"/>
      <c r="Q9" s="292"/>
      <c r="R9" s="292"/>
      <c r="S9" s="292"/>
      <c r="T9" s="292"/>
      <c r="U9" s="292" t="s">
        <v>13</v>
      </c>
      <c r="V9" s="292"/>
      <c r="W9" s="292"/>
      <c r="AL9" s="293">
        <f ca="1">'報告書（事業主控）'!AL9</f>
        <v>30</v>
      </c>
      <c r="AM9" s="515"/>
      <c r="AN9" s="299" t="s">
        <v>4</v>
      </c>
      <c r="AO9" s="299"/>
      <c r="AP9" s="294">
        <f>'報告書（事業主控）'!AP9</f>
        <v>1</v>
      </c>
      <c r="AQ9" s="294"/>
      <c r="AR9" s="299" t="s">
        <v>5</v>
      </c>
      <c r="AS9" s="308"/>
    </row>
    <row r="10" spans="1:45" ht="13.5" customHeight="1">
      <c r="B10" s="352"/>
      <c r="C10" s="352"/>
      <c r="D10" s="352"/>
      <c r="E10" s="352"/>
      <c r="F10" s="352"/>
      <c r="G10" s="352"/>
      <c r="H10" s="352"/>
      <c r="I10" s="382"/>
      <c r="J10" s="331">
        <f>'報告書（事業主控）'!J10</f>
        <v>0</v>
      </c>
      <c r="K10" s="520">
        <f>'報告書（事業主控）'!K10</f>
        <v>0</v>
      </c>
      <c r="L10" s="331">
        <f>'報告書（事業主控）'!L10</f>
        <v>0</v>
      </c>
      <c r="M10" s="524">
        <f>'報告書（事業主控）'!M10</f>
        <v>0</v>
      </c>
      <c r="N10" s="537">
        <f>'報告書（事業主控）'!N10</f>
        <v>0</v>
      </c>
      <c r="O10" s="331">
        <f>'報告書（事業主控）'!O10</f>
        <v>0</v>
      </c>
      <c r="P10" s="522">
        <f>'報告書（事業主控）'!P10</f>
        <v>0</v>
      </c>
      <c r="Q10" s="522">
        <f>'報告書（事業主控）'!Q10</f>
        <v>0</v>
      </c>
      <c r="R10" s="522">
        <f>'報告書（事業主控）'!R10</f>
        <v>0</v>
      </c>
      <c r="S10" s="522">
        <f>'報告書（事業主控）'!S10</f>
        <v>0</v>
      </c>
      <c r="T10" s="537">
        <f>'報告書（事業主控）'!T10</f>
        <v>0</v>
      </c>
      <c r="U10" s="331">
        <f>'報告書（事業主控）'!U10</f>
        <v>0</v>
      </c>
      <c r="V10" s="522">
        <f>'報告書（事業主控）'!V10</f>
        <v>0</v>
      </c>
      <c r="W10" s="535">
        <f>'報告書（事業主控）'!W10</f>
        <v>0</v>
      </c>
      <c r="AL10" s="516"/>
      <c r="AM10" s="517"/>
      <c r="AN10" s="300"/>
      <c r="AO10" s="300"/>
      <c r="AP10" s="296"/>
      <c r="AQ10" s="296"/>
      <c r="AR10" s="300"/>
      <c r="AS10" s="309"/>
    </row>
    <row r="11" spans="1:45" ht="9" customHeight="1">
      <c r="B11" s="352"/>
      <c r="C11" s="352"/>
      <c r="D11" s="352"/>
      <c r="E11" s="352"/>
      <c r="F11" s="352"/>
      <c r="G11" s="352"/>
      <c r="H11" s="352"/>
      <c r="I11" s="382"/>
      <c r="J11" s="332"/>
      <c r="K11" s="521"/>
      <c r="L11" s="332"/>
      <c r="M11" s="525"/>
      <c r="N11" s="538"/>
      <c r="O11" s="332"/>
      <c r="P11" s="523"/>
      <c r="Q11" s="523"/>
      <c r="R11" s="523"/>
      <c r="S11" s="523"/>
      <c r="T11" s="538"/>
      <c r="U11" s="332"/>
      <c r="V11" s="523"/>
      <c r="W11" s="536"/>
      <c r="AL11" s="518"/>
      <c r="AM11" s="519"/>
      <c r="AN11" s="301"/>
      <c r="AO11" s="301"/>
      <c r="AP11" s="298"/>
      <c r="AQ11" s="298"/>
      <c r="AR11" s="301"/>
      <c r="AS11" s="310"/>
    </row>
    <row r="12" spans="1:45" ht="6" customHeight="1">
      <c r="B12" s="353"/>
      <c r="C12" s="353"/>
      <c r="D12" s="353"/>
      <c r="E12" s="353"/>
      <c r="F12" s="353"/>
      <c r="G12" s="353"/>
      <c r="H12" s="353"/>
      <c r="I12" s="254"/>
      <c r="J12" s="332"/>
      <c r="K12" s="521"/>
      <c r="L12" s="332"/>
      <c r="M12" s="525"/>
      <c r="N12" s="538"/>
      <c r="O12" s="332"/>
      <c r="P12" s="523"/>
      <c r="Q12" s="523"/>
      <c r="R12" s="523"/>
      <c r="S12" s="523"/>
      <c r="T12" s="538"/>
      <c r="U12" s="332"/>
      <c r="V12" s="523"/>
      <c r="W12" s="536"/>
    </row>
    <row r="13" spans="1:45" s="6" customFormat="1" ht="15" customHeight="1">
      <c r="A13" s="1"/>
      <c r="B13" s="317" t="s">
        <v>14</v>
      </c>
      <c r="C13" s="318"/>
      <c r="D13" s="318"/>
      <c r="E13" s="318"/>
      <c r="F13" s="318"/>
      <c r="G13" s="318"/>
      <c r="H13" s="318"/>
      <c r="I13" s="319"/>
      <c r="J13" s="317" t="s">
        <v>6</v>
      </c>
      <c r="K13" s="318"/>
      <c r="L13" s="318"/>
      <c r="M13" s="318"/>
      <c r="N13" s="378"/>
      <c r="O13" s="326" t="s">
        <v>15</v>
      </c>
      <c r="P13" s="318"/>
      <c r="Q13" s="318"/>
      <c r="R13" s="318"/>
      <c r="S13" s="318"/>
      <c r="T13" s="318"/>
      <c r="U13" s="319"/>
      <c r="V13" s="12" t="s">
        <v>53</v>
      </c>
      <c r="W13" s="25"/>
      <c r="X13" s="25"/>
      <c r="Y13" s="329" t="s">
        <v>54</v>
      </c>
      <c r="Z13" s="329"/>
      <c r="AA13" s="329"/>
      <c r="AB13" s="329"/>
      <c r="AC13" s="329"/>
      <c r="AD13" s="329"/>
      <c r="AE13" s="329"/>
      <c r="AF13" s="329"/>
      <c r="AG13" s="329"/>
      <c r="AH13" s="329"/>
      <c r="AI13" s="25"/>
      <c r="AJ13" s="25"/>
      <c r="AK13" s="26"/>
      <c r="AL13" s="13" t="s">
        <v>55</v>
      </c>
      <c r="AM13" s="14"/>
      <c r="AN13" s="451" t="s">
        <v>59</v>
      </c>
      <c r="AO13" s="451"/>
      <c r="AP13" s="451"/>
      <c r="AQ13" s="451"/>
      <c r="AR13" s="451"/>
      <c r="AS13" s="452"/>
    </row>
    <row r="14" spans="1:45" s="6" customFormat="1" ht="13.5" customHeight="1">
      <c r="A14" s="1"/>
      <c r="B14" s="320"/>
      <c r="C14" s="321"/>
      <c r="D14" s="321"/>
      <c r="E14" s="321"/>
      <c r="F14" s="321"/>
      <c r="G14" s="321"/>
      <c r="H14" s="321"/>
      <c r="I14" s="322"/>
      <c r="J14" s="320"/>
      <c r="K14" s="321"/>
      <c r="L14" s="321"/>
      <c r="M14" s="321"/>
      <c r="N14" s="379"/>
      <c r="O14" s="327"/>
      <c r="P14" s="321"/>
      <c r="Q14" s="321"/>
      <c r="R14" s="321"/>
      <c r="S14" s="321"/>
      <c r="T14" s="321"/>
      <c r="U14" s="322"/>
      <c r="V14" s="333" t="s">
        <v>7</v>
      </c>
      <c r="W14" s="408"/>
      <c r="X14" s="408"/>
      <c r="Y14" s="409"/>
      <c r="Z14" s="339" t="s">
        <v>16</v>
      </c>
      <c r="AA14" s="340"/>
      <c r="AB14" s="340"/>
      <c r="AC14" s="341"/>
      <c r="AD14" s="399" t="s">
        <v>17</v>
      </c>
      <c r="AE14" s="400"/>
      <c r="AF14" s="400"/>
      <c r="AG14" s="401"/>
      <c r="AH14" s="498" t="s">
        <v>83</v>
      </c>
      <c r="AI14" s="299"/>
      <c r="AJ14" s="299"/>
      <c r="AK14" s="308"/>
      <c r="AL14" s="391" t="s">
        <v>18</v>
      </c>
      <c r="AM14" s="392"/>
      <c r="AN14" s="286" t="s">
        <v>19</v>
      </c>
      <c r="AO14" s="287"/>
      <c r="AP14" s="287"/>
      <c r="AQ14" s="287"/>
      <c r="AR14" s="288"/>
      <c r="AS14" s="289"/>
    </row>
    <row r="15" spans="1:45" s="6" customFormat="1" ht="13.5" customHeight="1">
      <c r="A15" s="1"/>
      <c r="B15" s="323"/>
      <c r="C15" s="324"/>
      <c r="D15" s="324"/>
      <c r="E15" s="324"/>
      <c r="F15" s="324"/>
      <c r="G15" s="324"/>
      <c r="H15" s="324"/>
      <c r="I15" s="325"/>
      <c r="J15" s="323"/>
      <c r="K15" s="324"/>
      <c r="L15" s="324"/>
      <c r="M15" s="324"/>
      <c r="N15" s="380"/>
      <c r="O15" s="328"/>
      <c r="P15" s="324"/>
      <c r="Q15" s="324"/>
      <c r="R15" s="324"/>
      <c r="S15" s="324"/>
      <c r="T15" s="324"/>
      <c r="U15" s="325"/>
      <c r="V15" s="410"/>
      <c r="W15" s="411"/>
      <c r="X15" s="411"/>
      <c r="Y15" s="412"/>
      <c r="Z15" s="342"/>
      <c r="AA15" s="343"/>
      <c r="AB15" s="343"/>
      <c r="AC15" s="344"/>
      <c r="AD15" s="402"/>
      <c r="AE15" s="403"/>
      <c r="AF15" s="403"/>
      <c r="AG15" s="404"/>
      <c r="AH15" s="499"/>
      <c r="AI15" s="301"/>
      <c r="AJ15" s="301"/>
      <c r="AK15" s="310"/>
      <c r="AL15" s="393"/>
      <c r="AM15" s="394"/>
      <c r="AN15" s="290"/>
      <c r="AO15" s="290"/>
      <c r="AP15" s="290"/>
      <c r="AQ15" s="290"/>
      <c r="AR15" s="290"/>
      <c r="AS15" s="291"/>
    </row>
    <row r="16" spans="1:45" ht="18" customHeight="1">
      <c r="B16" s="489">
        <f>'報告書（事業主控）'!B16</f>
        <v>0</v>
      </c>
      <c r="C16" s="490"/>
      <c r="D16" s="490"/>
      <c r="E16" s="490"/>
      <c r="F16" s="490"/>
      <c r="G16" s="490"/>
      <c r="H16" s="490"/>
      <c r="I16" s="491"/>
      <c r="J16" s="489">
        <f>'報告書（事業主控）'!J16</f>
        <v>0</v>
      </c>
      <c r="K16" s="490"/>
      <c r="L16" s="490"/>
      <c r="M16" s="490"/>
      <c r="N16" s="492"/>
      <c r="O16" s="66">
        <f>'報告書（事業主控）'!O16</f>
        <v>0</v>
      </c>
      <c r="P16" s="15" t="s">
        <v>0</v>
      </c>
      <c r="Q16" s="66">
        <f>'報告書（事業主控）'!Q16</f>
        <v>0</v>
      </c>
      <c r="R16" s="15" t="s">
        <v>1</v>
      </c>
      <c r="S16" s="66">
        <f>'報告書（事業主控）'!S16</f>
        <v>0</v>
      </c>
      <c r="T16" s="250" t="s">
        <v>20</v>
      </c>
      <c r="U16" s="250"/>
      <c r="V16" s="487">
        <f>'報告書（事業主控）'!V16:X16</f>
        <v>0</v>
      </c>
      <c r="W16" s="488"/>
      <c r="X16" s="488"/>
      <c r="Y16" s="63" t="s">
        <v>8</v>
      </c>
      <c r="Z16" s="61"/>
      <c r="AA16" s="67"/>
      <c r="AB16" s="67"/>
      <c r="AC16" s="63" t="s">
        <v>8</v>
      </c>
      <c r="AD16" s="61"/>
      <c r="AE16" s="67"/>
      <c r="AF16" s="67"/>
      <c r="AG16" s="68" t="s">
        <v>8</v>
      </c>
      <c r="AH16" s="532">
        <f>'報告書（事業主控）'!AH16</f>
        <v>0</v>
      </c>
      <c r="AI16" s="533"/>
      <c r="AJ16" s="533"/>
      <c r="AK16" s="534"/>
      <c r="AL16" s="61"/>
      <c r="AM16" s="62"/>
      <c r="AN16" s="463">
        <f>'報告書（事業主控）'!AN16</f>
        <v>0</v>
      </c>
      <c r="AO16" s="464"/>
      <c r="AP16" s="464"/>
      <c r="AQ16" s="464"/>
      <c r="AR16" s="464"/>
      <c r="AS16" s="68" t="s">
        <v>8</v>
      </c>
    </row>
    <row r="17" spans="2:45" ht="18" customHeight="1">
      <c r="B17" s="528"/>
      <c r="C17" s="529"/>
      <c r="D17" s="529"/>
      <c r="E17" s="529"/>
      <c r="F17" s="529"/>
      <c r="G17" s="529"/>
      <c r="H17" s="529"/>
      <c r="I17" s="530"/>
      <c r="J17" s="528"/>
      <c r="K17" s="529"/>
      <c r="L17" s="529"/>
      <c r="M17" s="529"/>
      <c r="N17" s="531"/>
      <c r="O17" s="69">
        <f>'報告書（事業主控）'!O17</f>
        <v>0</v>
      </c>
      <c r="P17" s="5" t="s">
        <v>0</v>
      </c>
      <c r="Q17" s="69">
        <f>'報告書（事業主控）'!Q17</f>
        <v>0</v>
      </c>
      <c r="R17" s="5" t="s">
        <v>1</v>
      </c>
      <c r="S17" s="69">
        <f>'報告書（事業主控）'!S17</f>
        <v>0</v>
      </c>
      <c r="T17" s="407" t="s">
        <v>21</v>
      </c>
      <c r="U17" s="407"/>
      <c r="V17" s="467">
        <f>'報告書（事業主控）'!V17</f>
        <v>0</v>
      </c>
      <c r="W17" s="468"/>
      <c r="X17" s="468"/>
      <c r="Y17" s="468"/>
      <c r="Z17" s="467">
        <f>'報告書（事業主控）'!Z17</f>
        <v>0</v>
      </c>
      <c r="AA17" s="468"/>
      <c r="AB17" s="468"/>
      <c r="AC17" s="468"/>
      <c r="AD17" s="467">
        <f>'報告書（事業主控）'!AD17</f>
        <v>0</v>
      </c>
      <c r="AE17" s="468"/>
      <c r="AF17" s="468"/>
      <c r="AG17" s="468"/>
      <c r="AH17" s="467">
        <f>'報告書（事業主控）'!AH17</f>
        <v>0</v>
      </c>
      <c r="AI17" s="468"/>
      <c r="AJ17" s="468"/>
      <c r="AK17" s="469"/>
      <c r="AL17" s="234">
        <f>'報告書（事業主控）'!AL17</f>
        <v>0</v>
      </c>
      <c r="AM17" s="466"/>
      <c r="AN17" s="460">
        <f>'報告書（事業主控）'!AN17</f>
        <v>0</v>
      </c>
      <c r="AO17" s="461"/>
      <c r="AP17" s="461"/>
      <c r="AQ17" s="461"/>
      <c r="AR17" s="461"/>
      <c r="AS17" s="56"/>
    </row>
    <row r="18" spans="2:45" ht="18" customHeight="1">
      <c r="B18" s="489">
        <f>'報告書（事業主控）'!B18</f>
        <v>0</v>
      </c>
      <c r="C18" s="490"/>
      <c r="D18" s="490"/>
      <c r="E18" s="490"/>
      <c r="F18" s="490"/>
      <c r="G18" s="490"/>
      <c r="H18" s="490"/>
      <c r="I18" s="491"/>
      <c r="J18" s="489">
        <f>'報告書（事業主控）'!J18</f>
        <v>0</v>
      </c>
      <c r="K18" s="490"/>
      <c r="L18" s="490"/>
      <c r="M18" s="490"/>
      <c r="N18" s="492"/>
      <c r="O18" s="66">
        <f>'報告書（事業主控）'!O18</f>
        <v>0</v>
      </c>
      <c r="P18" s="15" t="s">
        <v>0</v>
      </c>
      <c r="Q18" s="66">
        <f>'報告書（事業主控）'!Q18</f>
        <v>0</v>
      </c>
      <c r="R18" s="15" t="s">
        <v>1</v>
      </c>
      <c r="S18" s="66">
        <f>'報告書（事業主控）'!S18</f>
        <v>0</v>
      </c>
      <c r="T18" s="250" t="s">
        <v>20</v>
      </c>
      <c r="U18" s="250"/>
      <c r="V18" s="487">
        <f>'報告書（事業主控）'!V18:X18</f>
        <v>0</v>
      </c>
      <c r="W18" s="488"/>
      <c r="X18" s="488"/>
      <c r="Y18" s="64"/>
      <c r="Z18" s="51"/>
      <c r="AA18" s="71"/>
      <c r="AB18" s="71"/>
      <c r="AC18" s="64"/>
      <c r="AD18" s="51"/>
      <c r="AE18" s="71"/>
      <c r="AF18" s="71"/>
      <c r="AG18" s="64"/>
      <c r="AH18" s="463">
        <f>'報告書（事業主控）'!AH18</f>
        <v>0</v>
      </c>
      <c r="AI18" s="464"/>
      <c r="AJ18" s="464"/>
      <c r="AK18" s="465"/>
      <c r="AL18" s="51"/>
      <c r="AM18" s="52"/>
      <c r="AN18" s="463">
        <f>'報告書（事業主控）'!AN18</f>
        <v>0</v>
      </c>
      <c r="AO18" s="464"/>
      <c r="AP18" s="464"/>
      <c r="AQ18" s="464"/>
      <c r="AR18" s="464"/>
      <c r="AS18" s="72"/>
    </row>
    <row r="19" spans="2:45" ht="18" customHeight="1">
      <c r="B19" s="528"/>
      <c r="C19" s="529"/>
      <c r="D19" s="529"/>
      <c r="E19" s="529"/>
      <c r="F19" s="529"/>
      <c r="G19" s="529"/>
      <c r="H19" s="529"/>
      <c r="I19" s="530"/>
      <c r="J19" s="528"/>
      <c r="K19" s="529"/>
      <c r="L19" s="529"/>
      <c r="M19" s="529"/>
      <c r="N19" s="531"/>
      <c r="O19" s="69">
        <f>'報告書（事業主控）'!O19</f>
        <v>0</v>
      </c>
      <c r="P19" s="5" t="s">
        <v>0</v>
      </c>
      <c r="Q19" s="69">
        <f>'報告書（事業主控）'!Q19</f>
        <v>0</v>
      </c>
      <c r="R19" s="5" t="s">
        <v>1</v>
      </c>
      <c r="S19" s="69">
        <f>'報告書（事業主控）'!S19</f>
        <v>0</v>
      </c>
      <c r="T19" s="407" t="s">
        <v>21</v>
      </c>
      <c r="U19" s="407"/>
      <c r="V19" s="467">
        <f>'報告書（事業主控）'!V19</f>
        <v>0</v>
      </c>
      <c r="W19" s="468"/>
      <c r="X19" s="468"/>
      <c r="Y19" s="468"/>
      <c r="Z19" s="467">
        <f>'報告書（事業主控）'!Z19</f>
        <v>0</v>
      </c>
      <c r="AA19" s="468"/>
      <c r="AB19" s="468"/>
      <c r="AC19" s="468"/>
      <c r="AD19" s="467">
        <f>'報告書（事業主控）'!AD19</f>
        <v>0</v>
      </c>
      <c r="AE19" s="468"/>
      <c r="AF19" s="468"/>
      <c r="AG19" s="468"/>
      <c r="AH19" s="467">
        <f>'報告書（事業主控）'!AH19</f>
        <v>0</v>
      </c>
      <c r="AI19" s="468"/>
      <c r="AJ19" s="468"/>
      <c r="AK19" s="469"/>
      <c r="AL19" s="234">
        <f>'報告書（事業主控）'!AL19</f>
        <v>0</v>
      </c>
      <c r="AM19" s="466"/>
      <c r="AN19" s="460">
        <f>'報告書（事業主控）'!AN19</f>
        <v>0</v>
      </c>
      <c r="AO19" s="461"/>
      <c r="AP19" s="461"/>
      <c r="AQ19" s="461"/>
      <c r="AR19" s="461"/>
      <c r="AS19" s="56"/>
    </row>
    <row r="20" spans="2:45" ht="18" customHeight="1">
      <c r="B20" s="489">
        <f>'報告書（事業主控）'!B20</f>
        <v>0</v>
      </c>
      <c r="C20" s="490"/>
      <c r="D20" s="490"/>
      <c r="E20" s="490"/>
      <c r="F20" s="490"/>
      <c r="G20" s="490"/>
      <c r="H20" s="490"/>
      <c r="I20" s="491"/>
      <c r="J20" s="489">
        <f>'報告書（事業主控）'!J20</f>
        <v>0</v>
      </c>
      <c r="K20" s="490"/>
      <c r="L20" s="490"/>
      <c r="M20" s="490"/>
      <c r="N20" s="492"/>
      <c r="O20" s="66">
        <f>'報告書（事業主控）'!O20</f>
        <v>0</v>
      </c>
      <c r="P20" s="15" t="s">
        <v>45</v>
      </c>
      <c r="Q20" s="66">
        <f>'報告書（事業主控）'!Q20</f>
        <v>0</v>
      </c>
      <c r="R20" s="15" t="s">
        <v>46</v>
      </c>
      <c r="S20" s="66">
        <f>'報告書（事業主控）'!S20</f>
        <v>0</v>
      </c>
      <c r="T20" s="250" t="s">
        <v>47</v>
      </c>
      <c r="U20" s="250"/>
      <c r="V20" s="487">
        <f>'報告書（事業主控）'!V20:X20</f>
        <v>0</v>
      </c>
      <c r="W20" s="488"/>
      <c r="X20" s="488"/>
      <c r="Y20" s="64"/>
      <c r="Z20" s="51"/>
      <c r="AA20" s="71"/>
      <c r="AB20" s="71"/>
      <c r="AC20" s="64"/>
      <c r="AD20" s="51"/>
      <c r="AE20" s="71"/>
      <c r="AF20" s="71"/>
      <c r="AG20" s="64"/>
      <c r="AH20" s="463">
        <f>'報告書（事業主控）'!AH20</f>
        <v>0</v>
      </c>
      <c r="AI20" s="464"/>
      <c r="AJ20" s="464"/>
      <c r="AK20" s="465"/>
      <c r="AL20" s="51"/>
      <c r="AM20" s="52"/>
      <c r="AN20" s="463">
        <f>'報告書（事業主控）'!AN20</f>
        <v>0</v>
      </c>
      <c r="AO20" s="464"/>
      <c r="AP20" s="464"/>
      <c r="AQ20" s="464"/>
      <c r="AR20" s="464"/>
      <c r="AS20" s="72"/>
    </row>
    <row r="21" spans="2:45" ht="18" customHeight="1">
      <c r="B21" s="482"/>
      <c r="C21" s="483"/>
      <c r="D21" s="483"/>
      <c r="E21" s="483"/>
      <c r="F21" s="483"/>
      <c r="G21" s="483"/>
      <c r="H21" s="483"/>
      <c r="I21" s="484"/>
      <c r="J21" s="482"/>
      <c r="K21" s="483"/>
      <c r="L21" s="483"/>
      <c r="M21" s="483"/>
      <c r="N21" s="486"/>
      <c r="O21" s="73">
        <f>'報告書（事業主控）'!O21</f>
        <v>0</v>
      </c>
      <c r="P21" s="74" t="s">
        <v>45</v>
      </c>
      <c r="Q21" s="73">
        <f>'報告書（事業主控）'!Q21</f>
        <v>0</v>
      </c>
      <c r="R21" s="74" t="s">
        <v>46</v>
      </c>
      <c r="S21" s="73">
        <f>'報告書（事業主控）'!S21</f>
        <v>0</v>
      </c>
      <c r="T21" s="275" t="s">
        <v>48</v>
      </c>
      <c r="U21" s="275"/>
      <c r="V21" s="460">
        <f>'報告書（事業主控）'!V21</f>
        <v>0</v>
      </c>
      <c r="W21" s="461"/>
      <c r="X21" s="461"/>
      <c r="Y21" s="462"/>
      <c r="Z21" s="460">
        <f>'報告書（事業主控）'!Z21</f>
        <v>0</v>
      </c>
      <c r="AA21" s="461"/>
      <c r="AB21" s="461"/>
      <c r="AC21" s="461"/>
      <c r="AD21" s="460">
        <f>'報告書（事業主控）'!AD21</f>
        <v>0</v>
      </c>
      <c r="AE21" s="461"/>
      <c r="AF21" s="461"/>
      <c r="AG21" s="461"/>
      <c r="AH21" s="467">
        <f>'報告書（事業主控）'!AH21</f>
        <v>0</v>
      </c>
      <c r="AI21" s="468"/>
      <c r="AJ21" s="468"/>
      <c r="AK21" s="469"/>
      <c r="AL21" s="234">
        <f>'報告書（事業主控）'!AL21</f>
        <v>0</v>
      </c>
      <c r="AM21" s="466"/>
      <c r="AN21" s="460">
        <f>'報告書（事業主控）'!AN21</f>
        <v>0</v>
      </c>
      <c r="AO21" s="461"/>
      <c r="AP21" s="461"/>
      <c r="AQ21" s="461"/>
      <c r="AR21" s="461"/>
      <c r="AS21" s="56"/>
    </row>
    <row r="22" spans="2:45" ht="18" customHeight="1">
      <c r="B22" s="479">
        <f>'報告書（事業主控）'!B22</f>
        <v>0</v>
      </c>
      <c r="C22" s="480"/>
      <c r="D22" s="480"/>
      <c r="E22" s="480"/>
      <c r="F22" s="480"/>
      <c r="G22" s="480"/>
      <c r="H22" s="480"/>
      <c r="I22" s="481"/>
      <c r="J22" s="479">
        <f>'報告書（事業主控）'!J22</f>
        <v>0</v>
      </c>
      <c r="K22" s="480"/>
      <c r="L22" s="480"/>
      <c r="M22" s="480"/>
      <c r="N22" s="485"/>
      <c r="O22" s="69">
        <f>'報告書（事業主控）'!O22</f>
        <v>0</v>
      </c>
      <c r="P22" s="5" t="s">
        <v>45</v>
      </c>
      <c r="Q22" s="69">
        <f>'報告書（事業主控）'!Q22</f>
        <v>0</v>
      </c>
      <c r="R22" s="5" t="s">
        <v>46</v>
      </c>
      <c r="S22" s="69">
        <f>'報告書（事業主控）'!S22</f>
        <v>0</v>
      </c>
      <c r="T22" s="407" t="s">
        <v>47</v>
      </c>
      <c r="U22" s="407"/>
      <c r="V22" s="487">
        <f>'報告書（事業主控）'!V22:X22</f>
        <v>0</v>
      </c>
      <c r="W22" s="488"/>
      <c r="X22" s="488"/>
      <c r="Y22" s="65"/>
      <c r="Z22" s="53"/>
      <c r="AA22" s="70"/>
      <c r="AB22" s="70"/>
      <c r="AC22" s="65"/>
      <c r="AD22" s="53"/>
      <c r="AE22" s="70"/>
      <c r="AF22" s="70"/>
      <c r="AG22" s="65"/>
      <c r="AH22" s="463">
        <f>'報告書（事業主控）'!AH22</f>
        <v>0</v>
      </c>
      <c r="AI22" s="464"/>
      <c r="AJ22" s="464"/>
      <c r="AK22" s="465"/>
      <c r="AL22" s="53"/>
      <c r="AM22" s="54"/>
      <c r="AN22" s="463">
        <f>'報告書（事業主控）'!AN22</f>
        <v>0</v>
      </c>
      <c r="AO22" s="464"/>
      <c r="AP22" s="464"/>
      <c r="AQ22" s="464"/>
      <c r="AR22" s="464"/>
      <c r="AS22" s="72"/>
    </row>
    <row r="23" spans="2:45" ht="18" customHeight="1">
      <c r="B23" s="482"/>
      <c r="C23" s="483"/>
      <c r="D23" s="483"/>
      <c r="E23" s="483"/>
      <c r="F23" s="483"/>
      <c r="G23" s="483"/>
      <c r="H23" s="483"/>
      <c r="I23" s="484"/>
      <c r="J23" s="482"/>
      <c r="K23" s="483"/>
      <c r="L23" s="483"/>
      <c r="M23" s="483"/>
      <c r="N23" s="486"/>
      <c r="O23" s="73">
        <f>'報告書（事業主控）'!O23</f>
        <v>0</v>
      </c>
      <c r="P23" s="74" t="s">
        <v>45</v>
      </c>
      <c r="Q23" s="73">
        <f>'報告書（事業主控）'!Q23</f>
        <v>0</v>
      </c>
      <c r="R23" s="74" t="s">
        <v>46</v>
      </c>
      <c r="S23" s="73">
        <f>'報告書（事業主控）'!S23</f>
        <v>0</v>
      </c>
      <c r="T23" s="275" t="s">
        <v>48</v>
      </c>
      <c r="U23" s="275"/>
      <c r="V23" s="467">
        <f>'報告書（事業主控）'!V23</f>
        <v>0</v>
      </c>
      <c r="W23" s="468"/>
      <c r="X23" s="468"/>
      <c r="Y23" s="468"/>
      <c r="Z23" s="467">
        <f>'報告書（事業主控）'!Z23</f>
        <v>0</v>
      </c>
      <c r="AA23" s="468"/>
      <c r="AB23" s="468"/>
      <c r="AC23" s="468"/>
      <c r="AD23" s="467">
        <f>'報告書（事業主控）'!AD23</f>
        <v>0</v>
      </c>
      <c r="AE23" s="468"/>
      <c r="AF23" s="468"/>
      <c r="AG23" s="468"/>
      <c r="AH23" s="467">
        <f>'報告書（事業主控）'!AH23</f>
        <v>0</v>
      </c>
      <c r="AI23" s="468"/>
      <c r="AJ23" s="468"/>
      <c r="AK23" s="469"/>
      <c r="AL23" s="234">
        <f>'報告書（事業主控）'!AL23</f>
        <v>0</v>
      </c>
      <c r="AM23" s="466"/>
      <c r="AN23" s="460">
        <f>'報告書（事業主控）'!AN23</f>
        <v>0</v>
      </c>
      <c r="AO23" s="461"/>
      <c r="AP23" s="461"/>
      <c r="AQ23" s="461"/>
      <c r="AR23" s="461"/>
      <c r="AS23" s="56"/>
    </row>
    <row r="24" spans="2:45" ht="18" customHeight="1">
      <c r="B24" s="479">
        <f>'報告書（事業主控）'!B24</f>
        <v>0</v>
      </c>
      <c r="C24" s="480"/>
      <c r="D24" s="480"/>
      <c r="E24" s="480"/>
      <c r="F24" s="480"/>
      <c r="G24" s="480"/>
      <c r="H24" s="480"/>
      <c r="I24" s="481"/>
      <c r="J24" s="479">
        <f>'報告書（事業主控）'!J24</f>
        <v>0</v>
      </c>
      <c r="K24" s="480"/>
      <c r="L24" s="480"/>
      <c r="M24" s="480"/>
      <c r="N24" s="485"/>
      <c r="O24" s="69">
        <f>'報告書（事業主控）'!O24</f>
        <v>0</v>
      </c>
      <c r="P24" s="5" t="s">
        <v>45</v>
      </c>
      <c r="Q24" s="69">
        <f>'報告書（事業主控）'!Q24</f>
        <v>0</v>
      </c>
      <c r="R24" s="5" t="s">
        <v>46</v>
      </c>
      <c r="S24" s="69">
        <f>'報告書（事業主控）'!S24</f>
        <v>0</v>
      </c>
      <c r="T24" s="407" t="s">
        <v>47</v>
      </c>
      <c r="U24" s="407"/>
      <c r="V24" s="487">
        <f>'報告書（事業主控）'!V24:X24</f>
        <v>0</v>
      </c>
      <c r="W24" s="488"/>
      <c r="X24" s="488"/>
      <c r="Y24" s="64"/>
      <c r="Z24" s="51"/>
      <c r="AA24" s="71"/>
      <c r="AB24" s="71"/>
      <c r="AC24" s="64"/>
      <c r="AD24" s="51"/>
      <c r="AE24" s="71"/>
      <c r="AF24" s="71"/>
      <c r="AG24" s="64"/>
      <c r="AH24" s="463">
        <f>'報告書（事業主控）'!AH24</f>
        <v>0</v>
      </c>
      <c r="AI24" s="464"/>
      <c r="AJ24" s="464"/>
      <c r="AK24" s="465"/>
      <c r="AL24" s="53"/>
      <c r="AM24" s="54"/>
      <c r="AN24" s="463">
        <f>'報告書（事業主控）'!AN24</f>
        <v>0</v>
      </c>
      <c r="AO24" s="464"/>
      <c r="AP24" s="464"/>
      <c r="AQ24" s="464"/>
      <c r="AR24" s="464"/>
      <c r="AS24" s="72"/>
    </row>
    <row r="25" spans="2:45" ht="18" customHeight="1">
      <c r="B25" s="482"/>
      <c r="C25" s="483"/>
      <c r="D25" s="483"/>
      <c r="E25" s="483"/>
      <c r="F25" s="483"/>
      <c r="G25" s="483"/>
      <c r="H25" s="483"/>
      <c r="I25" s="484"/>
      <c r="J25" s="482"/>
      <c r="K25" s="483"/>
      <c r="L25" s="483"/>
      <c r="M25" s="483"/>
      <c r="N25" s="486"/>
      <c r="O25" s="73">
        <f>'報告書（事業主控）'!O25</f>
        <v>0</v>
      </c>
      <c r="P25" s="74" t="s">
        <v>45</v>
      </c>
      <c r="Q25" s="73">
        <f>'報告書（事業主控）'!Q25</f>
        <v>0</v>
      </c>
      <c r="R25" s="74" t="s">
        <v>46</v>
      </c>
      <c r="S25" s="73">
        <f>'報告書（事業主控）'!S25</f>
        <v>0</v>
      </c>
      <c r="T25" s="275" t="s">
        <v>48</v>
      </c>
      <c r="U25" s="275"/>
      <c r="V25" s="467">
        <f>'報告書（事業主控）'!V25</f>
        <v>0</v>
      </c>
      <c r="W25" s="468"/>
      <c r="X25" s="468"/>
      <c r="Y25" s="468"/>
      <c r="Z25" s="467">
        <f>'報告書（事業主控）'!Z25</f>
        <v>0</v>
      </c>
      <c r="AA25" s="468"/>
      <c r="AB25" s="468"/>
      <c r="AC25" s="468"/>
      <c r="AD25" s="467">
        <f>'報告書（事業主控）'!AD25</f>
        <v>0</v>
      </c>
      <c r="AE25" s="468"/>
      <c r="AF25" s="468"/>
      <c r="AG25" s="468"/>
      <c r="AH25" s="467">
        <f>'報告書（事業主控）'!AH25</f>
        <v>0</v>
      </c>
      <c r="AI25" s="468"/>
      <c r="AJ25" s="468"/>
      <c r="AK25" s="469"/>
      <c r="AL25" s="234">
        <f>'報告書（事業主控）'!AL25</f>
        <v>0</v>
      </c>
      <c r="AM25" s="466"/>
      <c r="AN25" s="460">
        <f>'報告書（事業主控）'!AN25</f>
        <v>0</v>
      </c>
      <c r="AO25" s="461"/>
      <c r="AP25" s="461"/>
      <c r="AQ25" s="461"/>
      <c r="AR25" s="461"/>
      <c r="AS25" s="56"/>
    </row>
    <row r="26" spans="2:45" ht="18" customHeight="1">
      <c r="B26" s="254" t="s">
        <v>82</v>
      </c>
      <c r="C26" s="255"/>
      <c r="D26" s="255"/>
      <c r="E26" s="256"/>
      <c r="F26" s="470">
        <f>'報告書（事業主控）'!F26</f>
        <v>0</v>
      </c>
      <c r="G26" s="471"/>
      <c r="H26" s="471"/>
      <c r="I26" s="471"/>
      <c r="J26" s="471"/>
      <c r="K26" s="471"/>
      <c r="L26" s="471"/>
      <c r="M26" s="471"/>
      <c r="N26" s="472"/>
      <c r="O26" s="254" t="s">
        <v>60</v>
      </c>
      <c r="P26" s="255"/>
      <c r="Q26" s="255"/>
      <c r="R26" s="255"/>
      <c r="S26" s="255"/>
      <c r="T26" s="255"/>
      <c r="U26" s="256"/>
      <c r="V26" s="463">
        <f>'報告書（事業主控）'!V26</f>
        <v>0</v>
      </c>
      <c r="W26" s="464"/>
      <c r="X26" s="464"/>
      <c r="Y26" s="465"/>
      <c r="Z26" s="51"/>
      <c r="AA26" s="71"/>
      <c r="AB26" s="71"/>
      <c r="AC26" s="64"/>
      <c r="AD26" s="51"/>
      <c r="AE26" s="71"/>
      <c r="AF26" s="71"/>
      <c r="AG26" s="64"/>
      <c r="AH26" s="463">
        <f>'報告書（事業主控）'!AH26</f>
        <v>0</v>
      </c>
      <c r="AI26" s="464"/>
      <c r="AJ26" s="464"/>
      <c r="AK26" s="465"/>
      <c r="AL26" s="51"/>
      <c r="AM26" s="52"/>
      <c r="AN26" s="463">
        <f>'報告書（事業主控）'!AN26</f>
        <v>0</v>
      </c>
      <c r="AO26" s="464"/>
      <c r="AP26" s="464"/>
      <c r="AQ26" s="464"/>
      <c r="AR26" s="464"/>
      <c r="AS26" s="72"/>
    </row>
    <row r="27" spans="2:45" ht="18" customHeight="1">
      <c r="B27" s="257"/>
      <c r="C27" s="258"/>
      <c r="D27" s="258"/>
      <c r="E27" s="259"/>
      <c r="F27" s="473"/>
      <c r="G27" s="474"/>
      <c r="H27" s="474"/>
      <c r="I27" s="474"/>
      <c r="J27" s="474"/>
      <c r="K27" s="474"/>
      <c r="L27" s="474"/>
      <c r="M27" s="474"/>
      <c r="N27" s="475"/>
      <c r="O27" s="257"/>
      <c r="P27" s="258"/>
      <c r="Q27" s="258"/>
      <c r="R27" s="258"/>
      <c r="S27" s="258"/>
      <c r="T27" s="258"/>
      <c r="U27" s="259"/>
      <c r="V27" s="228">
        <f>'報告書（事業主控）'!V27</f>
        <v>0</v>
      </c>
      <c r="W27" s="422"/>
      <c r="X27" s="422"/>
      <c r="Y27" s="425"/>
      <c r="Z27" s="228">
        <f>'報告書（事業主控）'!Z27</f>
        <v>0</v>
      </c>
      <c r="AA27" s="423"/>
      <c r="AB27" s="423"/>
      <c r="AC27" s="424"/>
      <c r="AD27" s="228">
        <f>'報告書（事業主控）'!AD27</f>
        <v>0</v>
      </c>
      <c r="AE27" s="423"/>
      <c r="AF27" s="423"/>
      <c r="AG27" s="424"/>
      <c r="AH27" s="228">
        <f>'報告書（事業主控）'!AH27</f>
        <v>0</v>
      </c>
      <c r="AI27" s="229"/>
      <c r="AJ27" s="229"/>
      <c r="AK27" s="229"/>
      <c r="AL27" s="53"/>
      <c r="AM27" s="54"/>
      <c r="AN27" s="228">
        <f>'報告書（事業主控）'!AN27</f>
        <v>0</v>
      </c>
      <c r="AO27" s="422"/>
      <c r="AP27" s="422"/>
      <c r="AQ27" s="422"/>
      <c r="AR27" s="422"/>
      <c r="AS27" s="183"/>
    </row>
    <row r="28" spans="2:45" ht="18" customHeight="1">
      <c r="B28" s="260"/>
      <c r="C28" s="261"/>
      <c r="D28" s="261"/>
      <c r="E28" s="262"/>
      <c r="F28" s="476"/>
      <c r="G28" s="477"/>
      <c r="H28" s="477"/>
      <c r="I28" s="477"/>
      <c r="J28" s="477"/>
      <c r="K28" s="477"/>
      <c r="L28" s="477"/>
      <c r="M28" s="477"/>
      <c r="N28" s="478"/>
      <c r="O28" s="260"/>
      <c r="P28" s="261"/>
      <c r="Q28" s="261"/>
      <c r="R28" s="261"/>
      <c r="S28" s="261"/>
      <c r="T28" s="261"/>
      <c r="U28" s="262"/>
      <c r="V28" s="460">
        <f>'報告書（事業主控）'!V28</f>
        <v>0</v>
      </c>
      <c r="W28" s="461"/>
      <c r="X28" s="461"/>
      <c r="Y28" s="462"/>
      <c r="Z28" s="460">
        <f>'報告書（事業主控）'!Z28</f>
        <v>0</v>
      </c>
      <c r="AA28" s="461"/>
      <c r="AB28" s="461"/>
      <c r="AC28" s="462"/>
      <c r="AD28" s="460">
        <f>'報告書（事業主控）'!AD28</f>
        <v>0</v>
      </c>
      <c r="AE28" s="461"/>
      <c r="AF28" s="461"/>
      <c r="AG28" s="462"/>
      <c r="AH28" s="460">
        <f>'報告書（事業主控）'!AH28</f>
        <v>0</v>
      </c>
      <c r="AI28" s="461"/>
      <c r="AJ28" s="461"/>
      <c r="AK28" s="462"/>
      <c r="AL28" s="55"/>
      <c r="AM28" s="56"/>
      <c r="AN28" s="460">
        <f>'報告書（事業主控）'!AN28</f>
        <v>0</v>
      </c>
      <c r="AO28" s="461"/>
      <c r="AP28" s="461"/>
      <c r="AQ28" s="461"/>
      <c r="AR28" s="461"/>
      <c r="AS28" s="56"/>
    </row>
    <row r="29" spans="2:45" ht="15.75" customHeight="1">
      <c r="D29" s="2" t="s">
        <v>22</v>
      </c>
      <c r="AN29" s="459">
        <f>'報告書（事業主控）'!AN29:AR29</f>
        <v>0</v>
      </c>
      <c r="AO29" s="459"/>
      <c r="AP29" s="459"/>
      <c r="AQ29" s="459"/>
      <c r="AR29" s="459"/>
    </row>
    <row r="30" spans="2:45" ht="15" customHeight="1">
      <c r="AG30" s="4"/>
      <c r="AI30" s="16" t="s">
        <v>61</v>
      </c>
      <c r="AJ30" s="527">
        <f>'報告書（事業主控）'!AJ30</f>
        <v>0</v>
      </c>
      <c r="AK30" s="527"/>
      <c r="AL30" s="527"/>
      <c r="AM30" s="407" t="s">
        <v>62</v>
      </c>
      <c r="AN30" s="407"/>
      <c r="AO30" s="526">
        <f>'報告書（事業主控）'!AO30</f>
        <v>0</v>
      </c>
      <c r="AP30" s="526"/>
      <c r="AQ30" s="526"/>
      <c r="AR30" s="75"/>
      <c r="AS30" s="5" t="s">
        <v>63</v>
      </c>
    </row>
    <row r="31" spans="2:45" ht="15" customHeight="1">
      <c r="D31" s="298">
        <f>'報告書（事業主控）'!D31</f>
        <v>0</v>
      </c>
      <c r="E31" s="298"/>
      <c r="F31" s="17" t="s">
        <v>0</v>
      </c>
      <c r="G31" s="298">
        <f>'報告書（事業主控）'!G31</f>
        <v>0</v>
      </c>
      <c r="H31" s="298"/>
      <c r="I31" s="17" t="s">
        <v>1</v>
      </c>
      <c r="J31" s="298">
        <f>'報告書（事業主控）'!J31</f>
        <v>0</v>
      </c>
      <c r="K31" s="298"/>
      <c r="L31" s="17" t="s">
        <v>23</v>
      </c>
      <c r="AG31" s="18"/>
      <c r="AI31" s="16" t="s">
        <v>64</v>
      </c>
      <c r="AJ31" s="545">
        <f>'報告書（事業主控）'!AJ31</f>
        <v>0</v>
      </c>
      <c r="AK31" s="546"/>
      <c r="AL31" s="5" t="s">
        <v>65</v>
      </c>
      <c r="AM31" s="527">
        <f>'報告書（事業主控）'!AM31</f>
        <v>0</v>
      </c>
      <c r="AN31" s="527"/>
      <c r="AO31" s="5" t="s">
        <v>65</v>
      </c>
      <c r="AP31" s="526">
        <f>'報告書（事業主控）'!AP31</f>
        <v>0</v>
      </c>
      <c r="AQ31" s="526"/>
      <c r="AR31" s="75"/>
      <c r="AS31" s="5" t="s">
        <v>66</v>
      </c>
    </row>
    <row r="32" spans="2:45" ht="18" customHeight="1">
      <c r="D32" s="4"/>
      <c r="E32" s="4"/>
      <c r="F32" s="4"/>
      <c r="G32" s="4"/>
      <c r="AA32" s="376" t="s">
        <v>24</v>
      </c>
      <c r="AB32" s="376"/>
      <c r="AC32" s="544">
        <f>'報告書（事業主控）'!AC32</f>
        <v>0</v>
      </c>
      <c r="AD32" s="544"/>
      <c r="AE32" s="544"/>
      <c r="AF32" s="544"/>
      <c r="AG32" s="544"/>
      <c r="AH32" s="544"/>
      <c r="AI32" s="544"/>
      <c r="AJ32" s="544"/>
      <c r="AK32" s="544"/>
      <c r="AL32" s="544"/>
      <c r="AM32" s="544"/>
      <c r="AN32" s="544"/>
      <c r="AO32" s="544"/>
      <c r="AP32" s="544"/>
      <c r="AQ32" s="544"/>
      <c r="AR32" s="544"/>
      <c r="AS32" s="544"/>
    </row>
    <row r="33" spans="2:45" ht="15" customHeight="1">
      <c r="D33" s="4"/>
      <c r="E33" s="4"/>
      <c r="F33" s="4"/>
      <c r="G33" s="4"/>
      <c r="H33" s="6"/>
      <c r="X33" s="419" t="s">
        <v>25</v>
      </c>
      <c r="Y33" s="419"/>
      <c r="Z33" s="419"/>
      <c r="AA33" s="2"/>
      <c r="AB33" s="2"/>
      <c r="AC33" s="547">
        <f>'報告書（事業主控）'!AC33</f>
        <v>0</v>
      </c>
      <c r="AD33" s="547"/>
      <c r="AE33" s="547"/>
      <c r="AF33" s="547"/>
      <c r="AG33" s="547"/>
      <c r="AH33" s="547"/>
      <c r="AI33" s="547"/>
      <c r="AJ33" s="547"/>
      <c r="AK33" s="547"/>
      <c r="AL33" s="547"/>
      <c r="AM33" s="547"/>
      <c r="AN33" s="547"/>
      <c r="AO33" s="547"/>
      <c r="AP33" s="547"/>
      <c r="AQ33" s="547"/>
      <c r="AR33" s="547"/>
      <c r="AS33" s="547"/>
    </row>
    <row r="34" spans="2:45" ht="15" customHeight="1">
      <c r="D34" s="298">
        <f>'報告書（事業主控）'!D34</f>
        <v>0</v>
      </c>
      <c r="E34" s="298"/>
      <c r="F34" s="298"/>
      <c r="G34" s="298"/>
      <c r="H34" s="17" t="s">
        <v>26</v>
      </c>
      <c r="I34" s="17"/>
      <c r="J34" s="17"/>
      <c r="K34" s="17"/>
      <c r="L34" s="17"/>
      <c r="M34" s="17"/>
      <c r="N34" s="17"/>
      <c r="O34" s="17"/>
      <c r="P34" s="17"/>
      <c r="Q34" s="17"/>
      <c r="R34" s="19"/>
      <c r="S34" s="17"/>
      <c r="Y34" s="4"/>
      <c r="Z34" s="4"/>
      <c r="AA34" s="376" t="s">
        <v>27</v>
      </c>
      <c r="AB34" s="376"/>
      <c r="AC34" s="548">
        <f>'報告書（事業主控）'!AC34</f>
        <v>0</v>
      </c>
      <c r="AD34" s="548"/>
      <c r="AE34" s="548"/>
      <c r="AF34" s="548"/>
      <c r="AG34" s="548"/>
      <c r="AH34" s="548"/>
      <c r="AI34" s="548"/>
      <c r="AJ34" s="548"/>
      <c r="AK34" s="548"/>
      <c r="AL34" s="548"/>
      <c r="AM34" s="548"/>
      <c r="AN34" s="548"/>
      <c r="AO34" s="548"/>
      <c r="AP34" s="548"/>
      <c r="AQ34" s="548"/>
      <c r="AR34" s="548"/>
      <c r="AS34" s="548"/>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370" t="s">
        <v>29</v>
      </c>
      <c r="AB36" s="371"/>
      <c r="AC36" s="356" t="s">
        <v>68</v>
      </c>
      <c r="AD36" s="357"/>
      <c r="AE36" s="357"/>
      <c r="AF36" s="357"/>
      <c r="AG36" s="357"/>
      <c r="AH36" s="358"/>
      <c r="AI36" s="21"/>
      <c r="AJ36" s="420" t="s">
        <v>69</v>
      </c>
      <c r="AK36" s="420"/>
      <c r="AL36" s="420"/>
      <c r="AM36" s="420"/>
      <c r="AN36" s="420"/>
      <c r="AO36" s="24"/>
      <c r="AP36" s="413" t="s">
        <v>70</v>
      </c>
      <c r="AQ36" s="414"/>
      <c r="AR36" s="414"/>
      <c r="AS36" s="415"/>
    </row>
    <row r="37" spans="2:45" ht="15.95" customHeight="1">
      <c r="D37" s="220" t="s">
        <v>266</v>
      </c>
      <c r="E37" s="20"/>
      <c r="F37" s="2"/>
      <c r="G37" s="2"/>
      <c r="H37" s="2"/>
      <c r="I37" s="2"/>
      <c r="J37" s="2"/>
      <c r="K37" s="2"/>
      <c r="L37" s="2"/>
      <c r="M37" s="2"/>
      <c r="N37" s="2"/>
      <c r="O37" s="2"/>
      <c r="P37" s="2"/>
      <c r="Q37" s="2"/>
      <c r="R37" s="2"/>
      <c r="S37" s="2"/>
      <c r="T37" s="2"/>
      <c r="U37" s="2"/>
      <c r="V37" s="2"/>
      <c r="W37" s="2"/>
      <c r="X37" s="2"/>
      <c r="AA37" s="372"/>
      <c r="AB37" s="373"/>
      <c r="AC37" s="359"/>
      <c r="AD37" s="360"/>
      <c r="AE37" s="360"/>
      <c r="AF37" s="360"/>
      <c r="AG37" s="360"/>
      <c r="AH37" s="361"/>
      <c r="AI37" s="6"/>
      <c r="AJ37" s="421"/>
      <c r="AK37" s="421"/>
      <c r="AL37" s="421"/>
      <c r="AM37" s="421"/>
      <c r="AN37" s="421"/>
      <c r="AO37" s="23"/>
      <c r="AP37" s="416"/>
      <c r="AQ37" s="417"/>
      <c r="AR37" s="417"/>
      <c r="AS37" s="418"/>
    </row>
    <row r="38" spans="2:45" ht="15.95" customHeight="1">
      <c r="D38" s="20" t="s">
        <v>71</v>
      </c>
      <c r="E38" s="20"/>
      <c r="F38" s="2"/>
      <c r="G38" s="2"/>
      <c r="H38" s="2"/>
      <c r="I38" s="2"/>
      <c r="J38" s="2"/>
      <c r="K38" s="2"/>
      <c r="L38" s="2"/>
      <c r="M38" s="2"/>
      <c r="N38" s="2"/>
      <c r="O38" s="2"/>
      <c r="P38" s="2"/>
      <c r="Q38" s="2"/>
      <c r="R38" s="2"/>
      <c r="S38" s="2"/>
      <c r="T38" s="2"/>
      <c r="U38" s="2"/>
      <c r="V38" s="2"/>
      <c r="W38" s="2"/>
      <c r="X38" s="2"/>
      <c r="AA38" s="372"/>
      <c r="AB38" s="373"/>
      <c r="AC38" s="500">
        <f>'報告書（事業主控）'!AC38</f>
        <v>0</v>
      </c>
      <c r="AD38" s="501"/>
      <c r="AE38" s="501"/>
      <c r="AF38" s="501"/>
      <c r="AG38" s="501"/>
      <c r="AH38" s="502"/>
      <c r="AI38" s="549">
        <f>'報告書（事業主控）'!AI38</f>
        <v>0</v>
      </c>
      <c r="AJ38" s="550"/>
      <c r="AK38" s="550"/>
      <c r="AL38" s="550"/>
      <c r="AM38" s="550"/>
      <c r="AN38" s="550"/>
      <c r="AO38" s="551"/>
      <c r="AP38" s="506">
        <f>'報告書（事業主控）'!AP38</f>
        <v>0</v>
      </c>
      <c r="AQ38" s="507"/>
      <c r="AR38" s="507"/>
      <c r="AS38" s="508"/>
    </row>
    <row r="39" spans="2:45" ht="15.95" customHeight="1">
      <c r="D39" s="22"/>
      <c r="E39" s="20"/>
      <c r="F39" s="2"/>
      <c r="G39" s="2"/>
      <c r="H39" s="2"/>
      <c r="I39" s="2"/>
      <c r="J39" s="2"/>
      <c r="K39" s="2"/>
      <c r="L39" s="2"/>
      <c r="M39" s="2"/>
      <c r="N39" s="2"/>
      <c r="O39" s="2"/>
      <c r="P39" s="2"/>
      <c r="Q39" s="2"/>
      <c r="R39" s="2"/>
      <c r="S39" s="2"/>
      <c r="T39" s="2"/>
      <c r="U39" s="2"/>
      <c r="V39" s="2"/>
      <c r="W39" s="2"/>
      <c r="X39" s="2"/>
      <c r="AA39" s="374"/>
      <c r="AB39" s="375"/>
      <c r="AC39" s="503"/>
      <c r="AD39" s="504"/>
      <c r="AE39" s="504"/>
      <c r="AF39" s="504"/>
      <c r="AG39" s="504"/>
      <c r="AH39" s="505"/>
      <c r="AI39" s="552"/>
      <c r="AJ39" s="553"/>
      <c r="AK39" s="553"/>
      <c r="AL39" s="553"/>
      <c r="AM39" s="553"/>
      <c r="AN39" s="553"/>
      <c r="AO39" s="554"/>
      <c r="AP39" s="509"/>
      <c r="AQ39" s="510"/>
      <c r="AR39" s="510"/>
      <c r="AS39" s="511"/>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444" t="s">
        <v>265</v>
      </c>
      <c r="AN49" s="539"/>
      <c r="AO49" s="539"/>
      <c r="AP49" s="540"/>
    </row>
    <row r="50" spans="2:45" ht="12.75" customHeight="1">
      <c r="M50" s="47"/>
      <c r="N50" s="47"/>
      <c r="O50" s="47"/>
      <c r="P50" s="47"/>
      <c r="Q50" s="47"/>
      <c r="R50" s="47"/>
      <c r="S50" s="47"/>
      <c r="T50" s="48"/>
      <c r="U50" s="48"/>
      <c r="V50" s="48"/>
      <c r="W50" s="48"/>
      <c r="X50" s="48"/>
      <c r="Y50" s="48"/>
      <c r="Z50" s="48"/>
      <c r="AA50" s="47"/>
      <c r="AB50" s="47"/>
      <c r="AC50" s="47"/>
      <c r="AL50" s="46"/>
      <c r="AM50" s="541"/>
      <c r="AN50" s="542"/>
      <c r="AO50" s="542"/>
      <c r="AP50" s="543"/>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51" t="s">
        <v>2</v>
      </c>
      <c r="C53" s="352"/>
      <c r="D53" s="352"/>
      <c r="E53" s="352"/>
      <c r="F53" s="352"/>
      <c r="G53" s="352"/>
      <c r="H53" s="352"/>
      <c r="I53" s="352"/>
      <c r="J53" s="292" t="s">
        <v>10</v>
      </c>
      <c r="K53" s="292"/>
      <c r="L53" s="3" t="s">
        <v>3</v>
      </c>
      <c r="M53" s="292" t="s">
        <v>11</v>
      </c>
      <c r="N53" s="292"/>
      <c r="O53" s="354" t="s">
        <v>12</v>
      </c>
      <c r="P53" s="292"/>
      <c r="Q53" s="292"/>
      <c r="R53" s="292"/>
      <c r="S53" s="292"/>
      <c r="T53" s="292"/>
      <c r="U53" s="292" t="s">
        <v>13</v>
      </c>
      <c r="V53" s="292"/>
      <c r="W53" s="292"/>
      <c r="AD53" s="5"/>
      <c r="AE53" s="5"/>
      <c r="AF53" s="5"/>
      <c r="AG53" s="5"/>
      <c r="AH53" s="5"/>
      <c r="AI53" s="5"/>
      <c r="AJ53" s="5"/>
      <c r="AL53" s="293">
        <f ca="1">$AL$9</f>
        <v>30</v>
      </c>
      <c r="AM53" s="294"/>
      <c r="AN53" s="299" t="s">
        <v>4</v>
      </c>
      <c r="AO53" s="299"/>
      <c r="AP53" s="294">
        <v>2</v>
      </c>
      <c r="AQ53" s="294"/>
      <c r="AR53" s="299" t="s">
        <v>5</v>
      </c>
      <c r="AS53" s="308"/>
    </row>
    <row r="54" spans="2:45" ht="13.5" customHeight="1">
      <c r="B54" s="352"/>
      <c r="C54" s="352"/>
      <c r="D54" s="352"/>
      <c r="E54" s="352"/>
      <c r="F54" s="352"/>
      <c r="G54" s="352"/>
      <c r="H54" s="352"/>
      <c r="I54" s="352"/>
      <c r="J54" s="331">
        <f>$J$10</f>
        <v>0</v>
      </c>
      <c r="K54" s="311">
        <f>$K$10</f>
        <v>0</v>
      </c>
      <c r="L54" s="305">
        <f>$L$10</f>
        <v>0</v>
      </c>
      <c r="M54" s="314">
        <f>$M$10</f>
        <v>0</v>
      </c>
      <c r="N54" s="311">
        <f>$N$10</f>
        <v>0</v>
      </c>
      <c r="O54" s="314">
        <f>$O$10</f>
        <v>0</v>
      </c>
      <c r="P54" s="302">
        <f>$P$10</f>
        <v>0</v>
      </c>
      <c r="Q54" s="302">
        <f>$Q$10</f>
        <v>0</v>
      </c>
      <c r="R54" s="302">
        <f>$R$10</f>
        <v>0</v>
      </c>
      <c r="S54" s="302">
        <f>$S$10</f>
        <v>0</v>
      </c>
      <c r="T54" s="311">
        <f>$T$10</f>
        <v>0</v>
      </c>
      <c r="U54" s="314">
        <f>$U$10</f>
        <v>0</v>
      </c>
      <c r="V54" s="302">
        <f>$V$10</f>
        <v>0</v>
      </c>
      <c r="W54" s="311">
        <f>$W$10</f>
        <v>0</v>
      </c>
      <c r="AD54" s="5"/>
      <c r="AE54" s="5"/>
      <c r="AF54" s="5"/>
      <c r="AG54" s="5"/>
      <c r="AH54" s="5"/>
      <c r="AI54" s="5"/>
      <c r="AJ54" s="5"/>
      <c r="AL54" s="295"/>
      <c r="AM54" s="296"/>
      <c r="AN54" s="300"/>
      <c r="AO54" s="300"/>
      <c r="AP54" s="296"/>
      <c r="AQ54" s="296"/>
      <c r="AR54" s="300"/>
      <c r="AS54" s="309"/>
    </row>
    <row r="55" spans="2:45" ht="9" customHeight="1">
      <c r="B55" s="352"/>
      <c r="C55" s="352"/>
      <c r="D55" s="352"/>
      <c r="E55" s="352"/>
      <c r="F55" s="352"/>
      <c r="G55" s="352"/>
      <c r="H55" s="352"/>
      <c r="I55" s="352"/>
      <c r="J55" s="332"/>
      <c r="K55" s="312"/>
      <c r="L55" s="306"/>
      <c r="M55" s="315"/>
      <c r="N55" s="312"/>
      <c r="O55" s="315"/>
      <c r="P55" s="303"/>
      <c r="Q55" s="303"/>
      <c r="R55" s="303"/>
      <c r="S55" s="303"/>
      <c r="T55" s="312"/>
      <c r="U55" s="315"/>
      <c r="V55" s="303"/>
      <c r="W55" s="312"/>
      <c r="AD55" s="5"/>
      <c r="AE55" s="5"/>
      <c r="AF55" s="5"/>
      <c r="AG55" s="5"/>
      <c r="AH55" s="5"/>
      <c r="AI55" s="5"/>
      <c r="AJ55" s="5"/>
      <c r="AL55" s="297"/>
      <c r="AM55" s="298"/>
      <c r="AN55" s="301"/>
      <c r="AO55" s="301"/>
      <c r="AP55" s="298"/>
      <c r="AQ55" s="298"/>
      <c r="AR55" s="301"/>
      <c r="AS55" s="310"/>
    </row>
    <row r="56" spans="2:45" ht="6" customHeight="1">
      <c r="B56" s="353"/>
      <c r="C56" s="353"/>
      <c r="D56" s="353"/>
      <c r="E56" s="353"/>
      <c r="F56" s="353"/>
      <c r="G56" s="353"/>
      <c r="H56" s="353"/>
      <c r="I56" s="353"/>
      <c r="J56" s="332"/>
      <c r="K56" s="313"/>
      <c r="L56" s="307"/>
      <c r="M56" s="316"/>
      <c r="N56" s="313"/>
      <c r="O56" s="316"/>
      <c r="P56" s="304"/>
      <c r="Q56" s="304"/>
      <c r="R56" s="304"/>
      <c r="S56" s="304"/>
      <c r="T56" s="313"/>
      <c r="U56" s="316"/>
      <c r="V56" s="304"/>
      <c r="W56" s="313"/>
    </row>
    <row r="57" spans="2:45" ht="15" customHeight="1">
      <c r="B57" s="317" t="s">
        <v>51</v>
      </c>
      <c r="C57" s="318"/>
      <c r="D57" s="318"/>
      <c r="E57" s="318"/>
      <c r="F57" s="318"/>
      <c r="G57" s="318"/>
      <c r="H57" s="318"/>
      <c r="I57" s="319"/>
      <c r="J57" s="317" t="s">
        <v>6</v>
      </c>
      <c r="K57" s="318"/>
      <c r="L57" s="318"/>
      <c r="M57" s="318"/>
      <c r="N57" s="378"/>
      <c r="O57" s="326" t="s">
        <v>52</v>
      </c>
      <c r="P57" s="318"/>
      <c r="Q57" s="318"/>
      <c r="R57" s="318"/>
      <c r="S57" s="318"/>
      <c r="T57" s="318"/>
      <c r="U57" s="319"/>
      <c r="V57" s="12" t="s">
        <v>53</v>
      </c>
      <c r="W57" s="25"/>
      <c r="X57" s="25"/>
      <c r="Y57" s="329" t="s">
        <v>54</v>
      </c>
      <c r="Z57" s="329"/>
      <c r="AA57" s="329"/>
      <c r="AB57" s="329"/>
      <c r="AC57" s="329"/>
      <c r="AD57" s="329"/>
      <c r="AE57" s="329"/>
      <c r="AF57" s="329"/>
      <c r="AG57" s="329"/>
      <c r="AH57" s="329"/>
      <c r="AI57" s="25"/>
      <c r="AJ57" s="25"/>
      <c r="AK57" s="26"/>
      <c r="AL57" s="330" t="s">
        <v>55</v>
      </c>
      <c r="AM57" s="330"/>
      <c r="AN57" s="451" t="s">
        <v>59</v>
      </c>
      <c r="AO57" s="451"/>
      <c r="AP57" s="451"/>
      <c r="AQ57" s="451"/>
      <c r="AR57" s="451"/>
      <c r="AS57" s="452"/>
    </row>
    <row r="58" spans="2:45" ht="13.5" customHeight="1">
      <c r="B58" s="320"/>
      <c r="C58" s="321"/>
      <c r="D58" s="321"/>
      <c r="E58" s="321"/>
      <c r="F58" s="321"/>
      <c r="G58" s="321"/>
      <c r="H58" s="321"/>
      <c r="I58" s="322"/>
      <c r="J58" s="320"/>
      <c r="K58" s="321"/>
      <c r="L58" s="321"/>
      <c r="M58" s="321"/>
      <c r="N58" s="379"/>
      <c r="O58" s="327"/>
      <c r="P58" s="321"/>
      <c r="Q58" s="321"/>
      <c r="R58" s="321"/>
      <c r="S58" s="321"/>
      <c r="T58" s="321"/>
      <c r="U58" s="322"/>
      <c r="V58" s="333" t="s">
        <v>7</v>
      </c>
      <c r="W58" s="408"/>
      <c r="X58" s="408"/>
      <c r="Y58" s="409"/>
      <c r="Z58" s="339" t="s">
        <v>16</v>
      </c>
      <c r="AA58" s="340"/>
      <c r="AB58" s="340"/>
      <c r="AC58" s="341"/>
      <c r="AD58" s="399" t="s">
        <v>17</v>
      </c>
      <c r="AE58" s="400"/>
      <c r="AF58" s="400"/>
      <c r="AG58" s="401"/>
      <c r="AH58" s="498" t="s">
        <v>83</v>
      </c>
      <c r="AI58" s="299"/>
      <c r="AJ58" s="299"/>
      <c r="AK58" s="308"/>
      <c r="AL58" s="391" t="s">
        <v>18</v>
      </c>
      <c r="AM58" s="392"/>
      <c r="AN58" s="286" t="s">
        <v>19</v>
      </c>
      <c r="AO58" s="287"/>
      <c r="AP58" s="287"/>
      <c r="AQ58" s="287"/>
      <c r="AR58" s="288"/>
      <c r="AS58" s="289"/>
    </row>
    <row r="59" spans="2:45" ht="13.5" customHeight="1">
      <c r="B59" s="493"/>
      <c r="C59" s="494"/>
      <c r="D59" s="494"/>
      <c r="E59" s="494"/>
      <c r="F59" s="494"/>
      <c r="G59" s="494"/>
      <c r="H59" s="494"/>
      <c r="I59" s="495"/>
      <c r="J59" s="493"/>
      <c r="K59" s="494"/>
      <c r="L59" s="494"/>
      <c r="M59" s="494"/>
      <c r="N59" s="496"/>
      <c r="O59" s="497"/>
      <c r="P59" s="494"/>
      <c r="Q59" s="494"/>
      <c r="R59" s="494"/>
      <c r="S59" s="494"/>
      <c r="T59" s="494"/>
      <c r="U59" s="495"/>
      <c r="V59" s="410"/>
      <c r="W59" s="411"/>
      <c r="X59" s="411"/>
      <c r="Y59" s="412"/>
      <c r="Z59" s="342"/>
      <c r="AA59" s="343"/>
      <c r="AB59" s="343"/>
      <c r="AC59" s="344"/>
      <c r="AD59" s="402"/>
      <c r="AE59" s="403"/>
      <c r="AF59" s="403"/>
      <c r="AG59" s="404"/>
      <c r="AH59" s="499"/>
      <c r="AI59" s="301"/>
      <c r="AJ59" s="301"/>
      <c r="AK59" s="310"/>
      <c r="AL59" s="393"/>
      <c r="AM59" s="394"/>
      <c r="AN59" s="290"/>
      <c r="AO59" s="290"/>
      <c r="AP59" s="290"/>
      <c r="AQ59" s="290"/>
      <c r="AR59" s="290"/>
      <c r="AS59" s="291"/>
    </row>
    <row r="60" spans="2:45" ht="18" customHeight="1">
      <c r="B60" s="489">
        <f>'報告書（事業主控）'!B60</f>
        <v>0</v>
      </c>
      <c r="C60" s="490"/>
      <c r="D60" s="490"/>
      <c r="E60" s="490"/>
      <c r="F60" s="490"/>
      <c r="G60" s="490"/>
      <c r="H60" s="490"/>
      <c r="I60" s="491"/>
      <c r="J60" s="489">
        <f>'報告書（事業主控）'!J60</f>
        <v>0</v>
      </c>
      <c r="K60" s="490"/>
      <c r="L60" s="490"/>
      <c r="M60" s="490"/>
      <c r="N60" s="492"/>
      <c r="O60" s="66">
        <f>'報告書（事業主控）'!O60</f>
        <v>0</v>
      </c>
      <c r="P60" s="15" t="s">
        <v>45</v>
      </c>
      <c r="Q60" s="66">
        <f>'報告書（事業主控）'!Q60</f>
        <v>0</v>
      </c>
      <c r="R60" s="15" t="s">
        <v>46</v>
      </c>
      <c r="S60" s="66">
        <f>'報告書（事業主控）'!S60</f>
        <v>0</v>
      </c>
      <c r="T60" s="250" t="s">
        <v>47</v>
      </c>
      <c r="U60" s="250"/>
      <c r="V60" s="487">
        <f>'報告書（事業主控）'!V60</f>
        <v>0</v>
      </c>
      <c r="W60" s="488"/>
      <c r="X60" s="488"/>
      <c r="Y60" s="63" t="s">
        <v>8</v>
      </c>
      <c r="Z60" s="51"/>
      <c r="AA60" s="71"/>
      <c r="AB60" s="71"/>
      <c r="AC60" s="63" t="s">
        <v>8</v>
      </c>
      <c r="AD60" s="51"/>
      <c r="AE60" s="71"/>
      <c r="AF60" s="71"/>
      <c r="AG60" s="68" t="s">
        <v>8</v>
      </c>
      <c r="AH60" s="512">
        <f>'報告書（事業主控）'!AH60</f>
        <v>0</v>
      </c>
      <c r="AI60" s="513"/>
      <c r="AJ60" s="513"/>
      <c r="AK60" s="514"/>
      <c r="AL60" s="51"/>
      <c r="AM60" s="52"/>
      <c r="AN60" s="463">
        <f>'報告書（事業主控）'!AN60</f>
        <v>0</v>
      </c>
      <c r="AO60" s="464"/>
      <c r="AP60" s="464"/>
      <c r="AQ60" s="464"/>
      <c r="AR60" s="464"/>
      <c r="AS60" s="68" t="s">
        <v>8</v>
      </c>
    </row>
    <row r="61" spans="2:45" ht="18" customHeight="1">
      <c r="B61" s="482"/>
      <c r="C61" s="483"/>
      <c r="D61" s="483"/>
      <c r="E61" s="483"/>
      <c r="F61" s="483"/>
      <c r="G61" s="483"/>
      <c r="H61" s="483"/>
      <c r="I61" s="484"/>
      <c r="J61" s="482"/>
      <c r="K61" s="483"/>
      <c r="L61" s="483"/>
      <c r="M61" s="483"/>
      <c r="N61" s="486"/>
      <c r="O61" s="73">
        <f>'報告書（事業主控）'!O61</f>
        <v>0</v>
      </c>
      <c r="P61" s="74" t="s">
        <v>45</v>
      </c>
      <c r="Q61" s="73">
        <f>'報告書（事業主控）'!Q61</f>
        <v>0</v>
      </c>
      <c r="R61" s="74" t="s">
        <v>46</v>
      </c>
      <c r="S61" s="73">
        <f>'報告書（事業主控）'!S61</f>
        <v>0</v>
      </c>
      <c r="T61" s="275" t="s">
        <v>48</v>
      </c>
      <c r="U61" s="275"/>
      <c r="V61" s="460">
        <f>'報告書（事業主控）'!V61</f>
        <v>0</v>
      </c>
      <c r="W61" s="461"/>
      <c r="X61" s="461"/>
      <c r="Y61" s="461"/>
      <c r="Z61" s="460">
        <f>'報告書（事業主控）'!Z61</f>
        <v>0</v>
      </c>
      <c r="AA61" s="461"/>
      <c r="AB61" s="461"/>
      <c r="AC61" s="461"/>
      <c r="AD61" s="460">
        <f>'報告書（事業主控）'!AD61</f>
        <v>0</v>
      </c>
      <c r="AE61" s="461"/>
      <c r="AF61" s="461"/>
      <c r="AG61" s="462"/>
      <c r="AH61" s="467">
        <f>'報告書（事業主控）'!AH61</f>
        <v>0</v>
      </c>
      <c r="AI61" s="468"/>
      <c r="AJ61" s="468"/>
      <c r="AK61" s="469"/>
      <c r="AL61" s="234">
        <f>'報告書（事業主控）'!AL61</f>
        <v>0</v>
      </c>
      <c r="AM61" s="466"/>
      <c r="AN61" s="460">
        <f>'報告書（事業主控）'!AN61</f>
        <v>0</v>
      </c>
      <c r="AO61" s="461"/>
      <c r="AP61" s="461"/>
      <c r="AQ61" s="461"/>
      <c r="AR61" s="461"/>
      <c r="AS61" s="56"/>
    </row>
    <row r="62" spans="2:45" ht="18" customHeight="1">
      <c r="B62" s="479">
        <f>'報告書（事業主控）'!B62</f>
        <v>0</v>
      </c>
      <c r="C62" s="480"/>
      <c r="D62" s="480"/>
      <c r="E62" s="480"/>
      <c r="F62" s="480"/>
      <c r="G62" s="480"/>
      <c r="H62" s="480"/>
      <c r="I62" s="481"/>
      <c r="J62" s="479">
        <f>'報告書（事業主控）'!J62</f>
        <v>0</v>
      </c>
      <c r="K62" s="480"/>
      <c r="L62" s="480"/>
      <c r="M62" s="480"/>
      <c r="N62" s="485"/>
      <c r="O62" s="69">
        <f>'報告書（事業主控）'!O62</f>
        <v>0</v>
      </c>
      <c r="P62" s="5" t="s">
        <v>45</v>
      </c>
      <c r="Q62" s="69">
        <f>'報告書（事業主控）'!Q62</f>
        <v>0</v>
      </c>
      <c r="R62" s="5" t="s">
        <v>46</v>
      </c>
      <c r="S62" s="69">
        <f>'報告書（事業主控）'!S62</f>
        <v>0</v>
      </c>
      <c r="T62" s="407" t="s">
        <v>47</v>
      </c>
      <c r="U62" s="407"/>
      <c r="V62" s="487">
        <f>'報告書（事業主控）'!V62</f>
        <v>0</v>
      </c>
      <c r="W62" s="488"/>
      <c r="X62" s="488"/>
      <c r="Y62" s="64"/>
      <c r="Z62" s="51"/>
      <c r="AA62" s="71"/>
      <c r="AB62" s="71"/>
      <c r="AC62" s="64"/>
      <c r="AD62" s="51"/>
      <c r="AE62" s="71"/>
      <c r="AF62" s="71"/>
      <c r="AG62" s="64"/>
      <c r="AH62" s="463">
        <f>'報告書（事業主控）'!AH62</f>
        <v>0</v>
      </c>
      <c r="AI62" s="464"/>
      <c r="AJ62" s="464"/>
      <c r="AK62" s="465"/>
      <c r="AL62" s="51"/>
      <c r="AM62" s="52"/>
      <c r="AN62" s="463">
        <f>'報告書（事業主控）'!AN62</f>
        <v>0</v>
      </c>
      <c r="AO62" s="464"/>
      <c r="AP62" s="464"/>
      <c r="AQ62" s="464"/>
      <c r="AR62" s="464"/>
      <c r="AS62" s="72"/>
    </row>
    <row r="63" spans="2:45" ht="18" customHeight="1">
      <c r="B63" s="482"/>
      <c r="C63" s="483"/>
      <c r="D63" s="483"/>
      <c r="E63" s="483"/>
      <c r="F63" s="483"/>
      <c r="G63" s="483"/>
      <c r="H63" s="483"/>
      <c r="I63" s="484"/>
      <c r="J63" s="482"/>
      <c r="K63" s="483"/>
      <c r="L63" s="483"/>
      <c r="M63" s="483"/>
      <c r="N63" s="486"/>
      <c r="O63" s="73">
        <f>'報告書（事業主控）'!O63</f>
        <v>0</v>
      </c>
      <c r="P63" s="74" t="s">
        <v>45</v>
      </c>
      <c r="Q63" s="73">
        <f>'報告書（事業主控）'!Q63</f>
        <v>0</v>
      </c>
      <c r="R63" s="74" t="s">
        <v>46</v>
      </c>
      <c r="S63" s="73">
        <f>'報告書（事業主控）'!S63</f>
        <v>0</v>
      </c>
      <c r="T63" s="275" t="s">
        <v>48</v>
      </c>
      <c r="U63" s="275"/>
      <c r="V63" s="467">
        <f>'報告書（事業主控）'!V63</f>
        <v>0</v>
      </c>
      <c r="W63" s="468"/>
      <c r="X63" s="468"/>
      <c r="Y63" s="468"/>
      <c r="Z63" s="467">
        <f>'報告書（事業主控）'!Z63</f>
        <v>0</v>
      </c>
      <c r="AA63" s="468"/>
      <c r="AB63" s="468"/>
      <c r="AC63" s="468"/>
      <c r="AD63" s="467">
        <f>'報告書（事業主控）'!AD63</f>
        <v>0</v>
      </c>
      <c r="AE63" s="468"/>
      <c r="AF63" s="468"/>
      <c r="AG63" s="468"/>
      <c r="AH63" s="467">
        <f>'報告書（事業主控）'!AH63</f>
        <v>0</v>
      </c>
      <c r="AI63" s="468"/>
      <c r="AJ63" s="468"/>
      <c r="AK63" s="469"/>
      <c r="AL63" s="234">
        <f>'報告書（事業主控）'!AL63</f>
        <v>0</v>
      </c>
      <c r="AM63" s="466"/>
      <c r="AN63" s="460">
        <f>'報告書（事業主控）'!AN63</f>
        <v>0</v>
      </c>
      <c r="AO63" s="461"/>
      <c r="AP63" s="461"/>
      <c r="AQ63" s="461"/>
      <c r="AR63" s="461"/>
      <c r="AS63" s="56"/>
    </row>
    <row r="64" spans="2:45" ht="18" customHeight="1">
      <c r="B64" s="479">
        <f>'報告書（事業主控）'!B64</f>
        <v>0</v>
      </c>
      <c r="C64" s="480"/>
      <c r="D64" s="480"/>
      <c r="E64" s="480"/>
      <c r="F64" s="480"/>
      <c r="G64" s="480"/>
      <c r="H64" s="480"/>
      <c r="I64" s="481"/>
      <c r="J64" s="479">
        <f>'報告書（事業主控）'!J64</f>
        <v>0</v>
      </c>
      <c r="K64" s="480"/>
      <c r="L64" s="480"/>
      <c r="M64" s="480"/>
      <c r="N64" s="485"/>
      <c r="O64" s="69">
        <f>'報告書（事業主控）'!O64</f>
        <v>0</v>
      </c>
      <c r="P64" s="5" t="s">
        <v>45</v>
      </c>
      <c r="Q64" s="69">
        <f>'報告書（事業主控）'!Q64</f>
        <v>0</v>
      </c>
      <c r="R64" s="5" t="s">
        <v>46</v>
      </c>
      <c r="S64" s="69">
        <f>'報告書（事業主控）'!S64</f>
        <v>0</v>
      </c>
      <c r="T64" s="407" t="s">
        <v>47</v>
      </c>
      <c r="U64" s="407"/>
      <c r="V64" s="487">
        <f>'報告書（事業主控）'!V64</f>
        <v>0</v>
      </c>
      <c r="W64" s="488"/>
      <c r="X64" s="488"/>
      <c r="Y64" s="64"/>
      <c r="Z64" s="51"/>
      <c r="AA64" s="71"/>
      <c r="AB64" s="71"/>
      <c r="AC64" s="64"/>
      <c r="AD64" s="51"/>
      <c r="AE64" s="71"/>
      <c r="AF64" s="71"/>
      <c r="AG64" s="64"/>
      <c r="AH64" s="463">
        <f>'報告書（事業主控）'!AH64</f>
        <v>0</v>
      </c>
      <c r="AI64" s="464"/>
      <c r="AJ64" s="464"/>
      <c r="AK64" s="465"/>
      <c r="AL64" s="51"/>
      <c r="AM64" s="52"/>
      <c r="AN64" s="463">
        <f>'報告書（事業主控）'!AN64</f>
        <v>0</v>
      </c>
      <c r="AO64" s="464"/>
      <c r="AP64" s="464"/>
      <c r="AQ64" s="464"/>
      <c r="AR64" s="464"/>
      <c r="AS64" s="72"/>
    </row>
    <row r="65" spans="2:45" ht="18" customHeight="1">
      <c r="B65" s="482"/>
      <c r="C65" s="483"/>
      <c r="D65" s="483"/>
      <c r="E65" s="483"/>
      <c r="F65" s="483"/>
      <c r="G65" s="483"/>
      <c r="H65" s="483"/>
      <c r="I65" s="484"/>
      <c r="J65" s="482"/>
      <c r="K65" s="483"/>
      <c r="L65" s="483"/>
      <c r="M65" s="483"/>
      <c r="N65" s="486"/>
      <c r="O65" s="73">
        <f>'報告書（事業主控）'!O65</f>
        <v>0</v>
      </c>
      <c r="P65" s="74" t="s">
        <v>45</v>
      </c>
      <c r="Q65" s="73">
        <f>'報告書（事業主控）'!Q65</f>
        <v>0</v>
      </c>
      <c r="R65" s="74" t="s">
        <v>46</v>
      </c>
      <c r="S65" s="73">
        <f>'報告書（事業主控）'!S65</f>
        <v>0</v>
      </c>
      <c r="T65" s="275" t="s">
        <v>48</v>
      </c>
      <c r="U65" s="275"/>
      <c r="V65" s="467">
        <f>'報告書（事業主控）'!V65</f>
        <v>0</v>
      </c>
      <c r="W65" s="468"/>
      <c r="X65" s="468"/>
      <c r="Y65" s="468"/>
      <c r="Z65" s="467">
        <f>'報告書（事業主控）'!Z65</f>
        <v>0</v>
      </c>
      <c r="AA65" s="468"/>
      <c r="AB65" s="468"/>
      <c r="AC65" s="468"/>
      <c r="AD65" s="467">
        <f>'報告書（事業主控）'!AD65</f>
        <v>0</v>
      </c>
      <c r="AE65" s="468"/>
      <c r="AF65" s="468"/>
      <c r="AG65" s="468"/>
      <c r="AH65" s="467">
        <f>'報告書（事業主控）'!AH65</f>
        <v>0</v>
      </c>
      <c r="AI65" s="468"/>
      <c r="AJ65" s="468"/>
      <c r="AK65" s="469"/>
      <c r="AL65" s="234">
        <f>'報告書（事業主控）'!AL65</f>
        <v>0</v>
      </c>
      <c r="AM65" s="466"/>
      <c r="AN65" s="460">
        <f>'報告書（事業主控）'!AN65</f>
        <v>0</v>
      </c>
      <c r="AO65" s="461"/>
      <c r="AP65" s="461"/>
      <c r="AQ65" s="461"/>
      <c r="AR65" s="461"/>
      <c r="AS65" s="56"/>
    </row>
    <row r="66" spans="2:45" ht="18" customHeight="1">
      <c r="B66" s="479">
        <f>'報告書（事業主控）'!B66</f>
        <v>0</v>
      </c>
      <c r="C66" s="480"/>
      <c r="D66" s="480"/>
      <c r="E66" s="480"/>
      <c r="F66" s="480"/>
      <c r="G66" s="480"/>
      <c r="H66" s="480"/>
      <c r="I66" s="481"/>
      <c r="J66" s="479">
        <f>'報告書（事業主控）'!J66</f>
        <v>0</v>
      </c>
      <c r="K66" s="480"/>
      <c r="L66" s="480"/>
      <c r="M66" s="480"/>
      <c r="N66" s="485"/>
      <c r="O66" s="69">
        <f>'報告書（事業主控）'!O66</f>
        <v>0</v>
      </c>
      <c r="P66" s="5" t="s">
        <v>45</v>
      </c>
      <c r="Q66" s="69">
        <f>'報告書（事業主控）'!Q66</f>
        <v>0</v>
      </c>
      <c r="R66" s="5" t="s">
        <v>46</v>
      </c>
      <c r="S66" s="69">
        <f>'報告書（事業主控）'!S66</f>
        <v>0</v>
      </c>
      <c r="T66" s="407" t="s">
        <v>47</v>
      </c>
      <c r="U66" s="407"/>
      <c r="V66" s="487">
        <f>'報告書（事業主控）'!V66</f>
        <v>0</v>
      </c>
      <c r="W66" s="488"/>
      <c r="X66" s="488"/>
      <c r="Y66" s="64"/>
      <c r="Z66" s="51"/>
      <c r="AA66" s="71"/>
      <c r="AB66" s="71"/>
      <c r="AC66" s="64"/>
      <c r="AD66" s="51"/>
      <c r="AE66" s="71"/>
      <c r="AF66" s="71"/>
      <c r="AG66" s="64"/>
      <c r="AH66" s="463">
        <f>'報告書（事業主控）'!AH66</f>
        <v>0</v>
      </c>
      <c r="AI66" s="464"/>
      <c r="AJ66" s="464"/>
      <c r="AK66" s="465"/>
      <c r="AL66" s="51"/>
      <c r="AM66" s="52"/>
      <c r="AN66" s="463">
        <f>'報告書（事業主控）'!AN66</f>
        <v>0</v>
      </c>
      <c r="AO66" s="464"/>
      <c r="AP66" s="464"/>
      <c r="AQ66" s="464"/>
      <c r="AR66" s="464"/>
      <c r="AS66" s="72"/>
    </row>
    <row r="67" spans="2:45" ht="18" customHeight="1">
      <c r="B67" s="482"/>
      <c r="C67" s="483"/>
      <c r="D67" s="483"/>
      <c r="E67" s="483"/>
      <c r="F67" s="483"/>
      <c r="G67" s="483"/>
      <c r="H67" s="483"/>
      <c r="I67" s="484"/>
      <c r="J67" s="482"/>
      <c r="K67" s="483"/>
      <c r="L67" s="483"/>
      <c r="M67" s="483"/>
      <c r="N67" s="486"/>
      <c r="O67" s="73">
        <f>'報告書（事業主控）'!O67</f>
        <v>0</v>
      </c>
      <c r="P67" s="74" t="s">
        <v>45</v>
      </c>
      <c r="Q67" s="73">
        <f>'報告書（事業主控）'!Q67</f>
        <v>0</v>
      </c>
      <c r="R67" s="74" t="s">
        <v>46</v>
      </c>
      <c r="S67" s="73">
        <f>'報告書（事業主控）'!S67</f>
        <v>0</v>
      </c>
      <c r="T67" s="275" t="s">
        <v>48</v>
      </c>
      <c r="U67" s="275"/>
      <c r="V67" s="467">
        <f>'報告書（事業主控）'!V67</f>
        <v>0</v>
      </c>
      <c r="W67" s="468"/>
      <c r="X67" s="468"/>
      <c r="Y67" s="468"/>
      <c r="Z67" s="467">
        <f>'報告書（事業主控）'!Z67</f>
        <v>0</v>
      </c>
      <c r="AA67" s="468"/>
      <c r="AB67" s="468"/>
      <c r="AC67" s="468"/>
      <c r="AD67" s="467">
        <f>'報告書（事業主控）'!AD67</f>
        <v>0</v>
      </c>
      <c r="AE67" s="468"/>
      <c r="AF67" s="468"/>
      <c r="AG67" s="468"/>
      <c r="AH67" s="467">
        <f>'報告書（事業主控）'!AH67</f>
        <v>0</v>
      </c>
      <c r="AI67" s="468"/>
      <c r="AJ67" s="468"/>
      <c r="AK67" s="469"/>
      <c r="AL67" s="234">
        <f>'報告書（事業主控）'!AL67</f>
        <v>0</v>
      </c>
      <c r="AM67" s="466"/>
      <c r="AN67" s="460">
        <f>'報告書（事業主控）'!AN67</f>
        <v>0</v>
      </c>
      <c r="AO67" s="461"/>
      <c r="AP67" s="461"/>
      <c r="AQ67" s="461"/>
      <c r="AR67" s="461"/>
      <c r="AS67" s="56"/>
    </row>
    <row r="68" spans="2:45" ht="18" customHeight="1">
      <c r="B68" s="479">
        <f>'報告書（事業主控）'!B68</f>
        <v>0</v>
      </c>
      <c r="C68" s="480"/>
      <c r="D68" s="480"/>
      <c r="E68" s="480"/>
      <c r="F68" s="480"/>
      <c r="G68" s="480"/>
      <c r="H68" s="480"/>
      <c r="I68" s="481"/>
      <c r="J68" s="479">
        <f>'報告書（事業主控）'!J68</f>
        <v>0</v>
      </c>
      <c r="K68" s="480"/>
      <c r="L68" s="480"/>
      <c r="M68" s="480"/>
      <c r="N68" s="485"/>
      <c r="O68" s="69">
        <f>'報告書（事業主控）'!O68</f>
        <v>0</v>
      </c>
      <c r="P68" s="5" t="s">
        <v>45</v>
      </c>
      <c r="Q68" s="69">
        <f>'報告書（事業主控）'!Q68</f>
        <v>0</v>
      </c>
      <c r="R68" s="5" t="s">
        <v>46</v>
      </c>
      <c r="S68" s="69">
        <f>'報告書（事業主控）'!S68</f>
        <v>0</v>
      </c>
      <c r="T68" s="407" t="s">
        <v>47</v>
      </c>
      <c r="U68" s="407"/>
      <c r="V68" s="487">
        <f>'報告書（事業主控）'!V68</f>
        <v>0</v>
      </c>
      <c r="W68" s="488"/>
      <c r="X68" s="488"/>
      <c r="Y68" s="64"/>
      <c r="Z68" s="51"/>
      <c r="AA68" s="71"/>
      <c r="AB68" s="71"/>
      <c r="AC68" s="64"/>
      <c r="AD68" s="51"/>
      <c r="AE68" s="71"/>
      <c r="AF68" s="71"/>
      <c r="AG68" s="64"/>
      <c r="AH68" s="463">
        <f>'報告書（事業主控）'!AH68</f>
        <v>0</v>
      </c>
      <c r="AI68" s="464"/>
      <c r="AJ68" s="464"/>
      <c r="AK68" s="465"/>
      <c r="AL68" s="51"/>
      <c r="AM68" s="52"/>
      <c r="AN68" s="463">
        <f>'報告書（事業主控）'!AN68</f>
        <v>0</v>
      </c>
      <c r="AO68" s="464"/>
      <c r="AP68" s="464"/>
      <c r="AQ68" s="464"/>
      <c r="AR68" s="464"/>
      <c r="AS68" s="72"/>
    </row>
    <row r="69" spans="2:45" ht="18" customHeight="1">
      <c r="B69" s="482"/>
      <c r="C69" s="483"/>
      <c r="D69" s="483"/>
      <c r="E69" s="483"/>
      <c r="F69" s="483"/>
      <c r="G69" s="483"/>
      <c r="H69" s="483"/>
      <c r="I69" s="484"/>
      <c r="J69" s="482"/>
      <c r="K69" s="483"/>
      <c r="L69" s="483"/>
      <c r="M69" s="483"/>
      <c r="N69" s="486"/>
      <c r="O69" s="73">
        <f>'報告書（事業主控）'!O69</f>
        <v>0</v>
      </c>
      <c r="P69" s="74" t="s">
        <v>45</v>
      </c>
      <c r="Q69" s="73">
        <f>'報告書（事業主控）'!Q69</f>
        <v>0</v>
      </c>
      <c r="R69" s="74" t="s">
        <v>46</v>
      </c>
      <c r="S69" s="73">
        <f>'報告書（事業主控）'!S69</f>
        <v>0</v>
      </c>
      <c r="T69" s="275" t="s">
        <v>48</v>
      </c>
      <c r="U69" s="275"/>
      <c r="V69" s="467">
        <f>'報告書（事業主控）'!V69</f>
        <v>0</v>
      </c>
      <c r="W69" s="468"/>
      <c r="X69" s="468"/>
      <c r="Y69" s="468"/>
      <c r="Z69" s="467">
        <f>'報告書（事業主控）'!Z69</f>
        <v>0</v>
      </c>
      <c r="AA69" s="468"/>
      <c r="AB69" s="468"/>
      <c r="AC69" s="468"/>
      <c r="AD69" s="467">
        <f>'報告書（事業主控）'!AD69</f>
        <v>0</v>
      </c>
      <c r="AE69" s="468"/>
      <c r="AF69" s="468"/>
      <c r="AG69" s="468"/>
      <c r="AH69" s="467">
        <f>'報告書（事業主控）'!AH69</f>
        <v>0</v>
      </c>
      <c r="AI69" s="468"/>
      <c r="AJ69" s="468"/>
      <c r="AK69" s="469"/>
      <c r="AL69" s="234">
        <f>'報告書（事業主控）'!AL69</f>
        <v>0</v>
      </c>
      <c r="AM69" s="466"/>
      <c r="AN69" s="460">
        <f>'報告書（事業主控）'!AN69</f>
        <v>0</v>
      </c>
      <c r="AO69" s="461"/>
      <c r="AP69" s="461"/>
      <c r="AQ69" s="461"/>
      <c r="AR69" s="461"/>
      <c r="AS69" s="56"/>
    </row>
    <row r="70" spans="2:45" ht="18" customHeight="1">
      <c r="B70" s="479">
        <f>'報告書（事業主控）'!B70</f>
        <v>0</v>
      </c>
      <c r="C70" s="480"/>
      <c r="D70" s="480"/>
      <c r="E70" s="480"/>
      <c r="F70" s="480"/>
      <c r="G70" s="480"/>
      <c r="H70" s="480"/>
      <c r="I70" s="481"/>
      <c r="J70" s="479">
        <f>'報告書（事業主控）'!J70</f>
        <v>0</v>
      </c>
      <c r="K70" s="480"/>
      <c r="L70" s="480"/>
      <c r="M70" s="480"/>
      <c r="N70" s="485"/>
      <c r="O70" s="69">
        <f>'報告書（事業主控）'!O70</f>
        <v>0</v>
      </c>
      <c r="P70" s="5" t="s">
        <v>45</v>
      </c>
      <c r="Q70" s="69">
        <f>'報告書（事業主控）'!Q70</f>
        <v>0</v>
      </c>
      <c r="R70" s="5" t="s">
        <v>46</v>
      </c>
      <c r="S70" s="69">
        <f>'報告書（事業主控）'!S70</f>
        <v>0</v>
      </c>
      <c r="T70" s="407" t="s">
        <v>47</v>
      </c>
      <c r="U70" s="407"/>
      <c r="V70" s="487">
        <f>'報告書（事業主控）'!V70</f>
        <v>0</v>
      </c>
      <c r="W70" s="488"/>
      <c r="X70" s="488"/>
      <c r="Y70" s="64"/>
      <c r="Z70" s="51"/>
      <c r="AA70" s="71"/>
      <c r="AB70" s="71"/>
      <c r="AC70" s="64"/>
      <c r="AD70" s="51"/>
      <c r="AE70" s="71"/>
      <c r="AF70" s="71"/>
      <c r="AG70" s="64"/>
      <c r="AH70" s="463">
        <f>'報告書（事業主控）'!AH70</f>
        <v>0</v>
      </c>
      <c r="AI70" s="464"/>
      <c r="AJ70" s="464"/>
      <c r="AK70" s="465"/>
      <c r="AL70" s="51"/>
      <c r="AM70" s="52"/>
      <c r="AN70" s="463">
        <f>'報告書（事業主控）'!AN70</f>
        <v>0</v>
      </c>
      <c r="AO70" s="464"/>
      <c r="AP70" s="464"/>
      <c r="AQ70" s="464"/>
      <c r="AR70" s="464"/>
      <c r="AS70" s="72"/>
    </row>
    <row r="71" spans="2:45" ht="18" customHeight="1">
      <c r="B71" s="482"/>
      <c r="C71" s="483"/>
      <c r="D71" s="483"/>
      <c r="E71" s="483"/>
      <c r="F71" s="483"/>
      <c r="G71" s="483"/>
      <c r="H71" s="483"/>
      <c r="I71" s="484"/>
      <c r="J71" s="482"/>
      <c r="K71" s="483"/>
      <c r="L71" s="483"/>
      <c r="M71" s="483"/>
      <c r="N71" s="486"/>
      <c r="O71" s="73">
        <f>'報告書（事業主控）'!O71</f>
        <v>0</v>
      </c>
      <c r="P71" s="74" t="s">
        <v>45</v>
      </c>
      <c r="Q71" s="73">
        <f>'報告書（事業主控）'!Q71</f>
        <v>0</v>
      </c>
      <c r="R71" s="74" t="s">
        <v>46</v>
      </c>
      <c r="S71" s="73">
        <f>'報告書（事業主控）'!S71</f>
        <v>0</v>
      </c>
      <c r="T71" s="275" t="s">
        <v>48</v>
      </c>
      <c r="U71" s="275"/>
      <c r="V71" s="467">
        <f>'報告書（事業主控）'!V71</f>
        <v>0</v>
      </c>
      <c r="W71" s="468"/>
      <c r="X71" s="468"/>
      <c r="Y71" s="468"/>
      <c r="Z71" s="467">
        <f>'報告書（事業主控）'!Z71</f>
        <v>0</v>
      </c>
      <c r="AA71" s="468"/>
      <c r="AB71" s="468"/>
      <c r="AC71" s="468"/>
      <c r="AD71" s="467">
        <f>'報告書（事業主控）'!AD71</f>
        <v>0</v>
      </c>
      <c r="AE71" s="468"/>
      <c r="AF71" s="468"/>
      <c r="AG71" s="468"/>
      <c r="AH71" s="467">
        <f>'報告書（事業主控）'!AH71</f>
        <v>0</v>
      </c>
      <c r="AI71" s="468"/>
      <c r="AJ71" s="468"/>
      <c r="AK71" s="469"/>
      <c r="AL71" s="234">
        <f>'報告書（事業主控）'!AL71</f>
        <v>0</v>
      </c>
      <c r="AM71" s="466"/>
      <c r="AN71" s="460">
        <f>'報告書（事業主控）'!AN71</f>
        <v>0</v>
      </c>
      <c r="AO71" s="461"/>
      <c r="AP71" s="461"/>
      <c r="AQ71" s="461"/>
      <c r="AR71" s="461"/>
      <c r="AS71" s="56"/>
    </row>
    <row r="72" spans="2:45" ht="18" customHeight="1">
      <c r="B72" s="479">
        <f>'報告書（事業主控）'!B72</f>
        <v>0</v>
      </c>
      <c r="C72" s="480"/>
      <c r="D72" s="480"/>
      <c r="E72" s="480"/>
      <c r="F72" s="480"/>
      <c r="G72" s="480"/>
      <c r="H72" s="480"/>
      <c r="I72" s="481"/>
      <c r="J72" s="479">
        <f>'報告書（事業主控）'!J72</f>
        <v>0</v>
      </c>
      <c r="K72" s="480"/>
      <c r="L72" s="480"/>
      <c r="M72" s="480"/>
      <c r="N72" s="485"/>
      <c r="O72" s="69">
        <f>'報告書（事業主控）'!O72</f>
        <v>0</v>
      </c>
      <c r="P72" s="5" t="s">
        <v>45</v>
      </c>
      <c r="Q72" s="69">
        <f>'報告書（事業主控）'!Q72</f>
        <v>0</v>
      </c>
      <c r="R72" s="5" t="s">
        <v>46</v>
      </c>
      <c r="S72" s="69">
        <f>'報告書（事業主控）'!S72</f>
        <v>0</v>
      </c>
      <c r="T72" s="407" t="s">
        <v>47</v>
      </c>
      <c r="U72" s="407"/>
      <c r="V72" s="487">
        <f>'報告書（事業主控）'!V72</f>
        <v>0</v>
      </c>
      <c r="W72" s="488"/>
      <c r="X72" s="488"/>
      <c r="Y72" s="64"/>
      <c r="Z72" s="51"/>
      <c r="AA72" s="71"/>
      <c r="AB72" s="71"/>
      <c r="AC72" s="64"/>
      <c r="AD72" s="51"/>
      <c r="AE72" s="71"/>
      <c r="AF72" s="71"/>
      <c r="AG72" s="64"/>
      <c r="AH72" s="463">
        <f>'報告書（事業主控）'!AH72</f>
        <v>0</v>
      </c>
      <c r="AI72" s="464"/>
      <c r="AJ72" s="464"/>
      <c r="AK72" s="465"/>
      <c r="AL72" s="51"/>
      <c r="AM72" s="52"/>
      <c r="AN72" s="463">
        <f>'報告書（事業主控）'!AN72</f>
        <v>0</v>
      </c>
      <c r="AO72" s="464"/>
      <c r="AP72" s="464"/>
      <c r="AQ72" s="464"/>
      <c r="AR72" s="464"/>
      <c r="AS72" s="72"/>
    </row>
    <row r="73" spans="2:45" ht="18" customHeight="1">
      <c r="B73" s="482"/>
      <c r="C73" s="483"/>
      <c r="D73" s="483"/>
      <c r="E73" s="483"/>
      <c r="F73" s="483"/>
      <c r="G73" s="483"/>
      <c r="H73" s="483"/>
      <c r="I73" s="484"/>
      <c r="J73" s="482"/>
      <c r="K73" s="483"/>
      <c r="L73" s="483"/>
      <c r="M73" s="483"/>
      <c r="N73" s="486"/>
      <c r="O73" s="73">
        <f>'報告書（事業主控）'!O73</f>
        <v>0</v>
      </c>
      <c r="P73" s="74" t="s">
        <v>45</v>
      </c>
      <c r="Q73" s="73">
        <f>'報告書（事業主控）'!Q73</f>
        <v>0</v>
      </c>
      <c r="R73" s="74" t="s">
        <v>46</v>
      </c>
      <c r="S73" s="73">
        <f>'報告書（事業主控）'!S73</f>
        <v>0</v>
      </c>
      <c r="T73" s="275" t="s">
        <v>48</v>
      </c>
      <c r="U73" s="275"/>
      <c r="V73" s="467">
        <f>'報告書（事業主控）'!V73</f>
        <v>0</v>
      </c>
      <c r="W73" s="468"/>
      <c r="X73" s="468"/>
      <c r="Y73" s="468"/>
      <c r="Z73" s="467">
        <f>'報告書（事業主控）'!Z73</f>
        <v>0</v>
      </c>
      <c r="AA73" s="468"/>
      <c r="AB73" s="468"/>
      <c r="AC73" s="468"/>
      <c r="AD73" s="467">
        <f>'報告書（事業主控）'!AD73</f>
        <v>0</v>
      </c>
      <c r="AE73" s="468"/>
      <c r="AF73" s="468"/>
      <c r="AG73" s="468"/>
      <c r="AH73" s="467">
        <f>'報告書（事業主控）'!AH73</f>
        <v>0</v>
      </c>
      <c r="AI73" s="468"/>
      <c r="AJ73" s="468"/>
      <c r="AK73" s="469"/>
      <c r="AL73" s="234">
        <f>'報告書（事業主控）'!AL73</f>
        <v>0</v>
      </c>
      <c r="AM73" s="466"/>
      <c r="AN73" s="460">
        <f>'報告書（事業主控）'!AN73</f>
        <v>0</v>
      </c>
      <c r="AO73" s="461"/>
      <c r="AP73" s="461"/>
      <c r="AQ73" s="461"/>
      <c r="AR73" s="461"/>
      <c r="AS73" s="56"/>
    </row>
    <row r="74" spans="2:45" ht="18" customHeight="1">
      <c r="B74" s="479">
        <f>'報告書（事業主控）'!B74</f>
        <v>0</v>
      </c>
      <c r="C74" s="480"/>
      <c r="D74" s="480"/>
      <c r="E74" s="480"/>
      <c r="F74" s="480"/>
      <c r="G74" s="480"/>
      <c r="H74" s="480"/>
      <c r="I74" s="481"/>
      <c r="J74" s="479">
        <f>'報告書（事業主控）'!J74</f>
        <v>0</v>
      </c>
      <c r="K74" s="480"/>
      <c r="L74" s="480"/>
      <c r="M74" s="480"/>
      <c r="N74" s="485"/>
      <c r="O74" s="69">
        <f>'報告書（事業主控）'!O74</f>
        <v>0</v>
      </c>
      <c r="P74" s="5" t="s">
        <v>45</v>
      </c>
      <c r="Q74" s="69">
        <f>'報告書（事業主控）'!Q74</f>
        <v>0</v>
      </c>
      <c r="R74" s="5" t="s">
        <v>46</v>
      </c>
      <c r="S74" s="69">
        <f>'報告書（事業主控）'!S74</f>
        <v>0</v>
      </c>
      <c r="T74" s="407" t="s">
        <v>47</v>
      </c>
      <c r="U74" s="407"/>
      <c r="V74" s="487">
        <f>'報告書（事業主控）'!V74</f>
        <v>0</v>
      </c>
      <c r="W74" s="488"/>
      <c r="X74" s="488"/>
      <c r="Y74" s="64"/>
      <c r="Z74" s="51"/>
      <c r="AA74" s="71"/>
      <c r="AB74" s="71"/>
      <c r="AC74" s="64"/>
      <c r="AD74" s="51"/>
      <c r="AE74" s="71"/>
      <c r="AF74" s="71"/>
      <c r="AG74" s="64"/>
      <c r="AH74" s="463">
        <f>'報告書（事業主控）'!AH74</f>
        <v>0</v>
      </c>
      <c r="AI74" s="464"/>
      <c r="AJ74" s="464"/>
      <c r="AK74" s="465"/>
      <c r="AL74" s="51"/>
      <c r="AM74" s="52"/>
      <c r="AN74" s="463">
        <f>'報告書（事業主控）'!AN74</f>
        <v>0</v>
      </c>
      <c r="AO74" s="464"/>
      <c r="AP74" s="464"/>
      <c r="AQ74" s="464"/>
      <c r="AR74" s="464"/>
      <c r="AS74" s="72"/>
    </row>
    <row r="75" spans="2:45" ht="18" customHeight="1">
      <c r="B75" s="482"/>
      <c r="C75" s="483"/>
      <c r="D75" s="483"/>
      <c r="E75" s="483"/>
      <c r="F75" s="483"/>
      <c r="G75" s="483"/>
      <c r="H75" s="483"/>
      <c r="I75" s="484"/>
      <c r="J75" s="482"/>
      <c r="K75" s="483"/>
      <c r="L75" s="483"/>
      <c r="M75" s="483"/>
      <c r="N75" s="486"/>
      <c r="O75" s="73">
        <f>'報告書（事業主控）'!O75</f>
        <v>0</v>
      </c>
      <c r="P75" s="74" t="s">
        <v>45</v>
      </c>
      <c r="Q75" s="73">
        <f>'報告書（事業主控）'!Q75</f>
        <v>0</v>
      </c>
      <c r="R75" s="74" t="s">
        <v>46</v>
      </c>
      <c r="S75" s="73">
        <f>'報告書（事業主控）'!S75</f>
        <v>0</v>
      </c>
      <c r="T75" s="275" t="s">
        <v>48</v>
      </c>
      <c r="U75" s="275"/>
      <c r="V75" s="467">
        <f>'報告書（事業主控）'!V75</f>
        <v>0</v>
      </c>
      <c r="W75" s="468"/>
      <c r="X75" s="468"/>
      <c r="Y75" s="468"/>
      <c r="Z75" s="467">
        <f>'報告書（事業主控）'!Z75</f>
        <v>0</v>
      </c>
      <c r="AA75" s="468"/>
      <c r="AB75" s="468"/>
      <c r="AC75" s="468"/>
      <c r="AD75" s="467">
        <f>'報告書（事業主控）'!AD75</f>
        <v>0</v>
      </c>
      <c r="AE75" s="468"/>
      <c r="AF75" s="468"/>
      <c r="AG75" s="468"/>
      <c r="AH75" s="467">
        <f>'報告書（事業主控）'!AH75</f>
        <v>0</v>
      </c>
      <c r="AI75" s="468"/>
      <c r="AJ75" s="468"/>
      <c r="AK75" s="469"/>
      <c r="AL75" s="234">
        <f>'報告書（事業主控）'!AL75</f>
        <v>0</v>
      </c>
      <c r="AM75" s="466"/>
      <c r="AN75" s="460">
        <f>'報告書（事業主控）'!AN75</f>
        <v>0</v>
      </c>
      <c r="AO75" s="461"/>
      <c r="AP75" s="461"/>
      <c r="AQ75" s="461"/>
      <c r="AR75" s="461"/>
      <c r="AS75" s="56"/>
    </row>
    <row r="76" spans="2:45" ht="18" customHeight="1">
      <c r="B76" s="479">
        <f>'報告書（事業主控）'!B76</f>
        <v>0</v>
      </c>
      <c r="C76" s="480"/>
      <c r="D76" s="480"/>
      <c r="E76" s="480"/>
      <c r="F76" s="480"/>
      <c r="G76" s="480"/>
      <c r="H76" s="480"/>
      <c r="I76" s="481"/>
      <c r="J76" s="479">
        <f>'報告書（事業主控）'!J76</f>
        <v>0</v>
      </c>
      <c r="K76" s="480"/>
      <c r="L76" s="480"/>
      <c r="M76" s="480"/>
      <c r="N76" s="485"/>
      <c r="O76" s="69">
        <f>'報告書（事業主控）'!O76</f>
        <v>0</v>
      </c>
      <c r="P76" s="5" t="s">
        <v>45</v>
      </c>
      <c r="Q76" s="69">
        <f>'報告書（事業主控）'!Q76</f>
        <v>0</v>
      </c>
      <c r="R76" s="5" t="s">
        <v>46</v>
      </c>
      <c r="S76" s="69">
        <f>'報告書（事業主控）'!S76</f>
        <v>0</v>
      </c>
      <c r="T76" s="407" t="s">
        <v>47</v>
      </c>
      <c r="U76" s="407"/>
      <c r="V76" s="487">
        <f>'報告書（事業主控）'!V76</f>
        <v>0</v>
      </c>
      <c r="W76" s="488"/>
      <c r="X76" s="488"/>
      <c r="Y76" s="64"/>
      <c r="Z76" s="51"/>
      <c r="AA76" s="71"/>
      <c r="AB76" s="71"/>
      <c r="AC76" s="64"/>
      <c r="AD76" s="51"/>
      <c r="AE76" s="71"/>
      <c r="AF76" s="71"/>
      <c r="AG76" s="64"/>
      <c r="AH76" s="463">
        <f>'報告書（事業主控）'!AH76</f>
        <v>0</v>
      </c>
      <c r="AI76" s="464"/>
      <c r="AJ76" s="464"/>
      <c r="AK76" s="465"/>
      <c r="AL76" s="51"/>
      <c r="AM76" s="52"/>
      <c r="AN76" s="463">
        <f>'報告書（事業主控）'!AN76</f>
        <v>0</v>
      </c>
      <c r="AO76" s="464"/>
      <c r="AP76" s="464"/>
      <c r="AQ76" s="464"/>
      <c r="AR76" s="464"/>
      <c r="AS76" s="72"/>
    </row>
    <row r="77" spans="2:45" ht="18" customHeight="1">
      <c r="B77" s="482"/>
      <c r="C77" s="483"/>
      <c r="D77" s="483"/>
      <c r="E77" s="483"/>
      <c r="F77" s="483"/>
      <c r="G77" s="483"/>
      <c r="H77" s="483"/>
      <c r="I77" s="484"/>
      <c r="J77" s="482"/>
      <c r="K77" s="483"/>
      <c r="L77" s="483"/>
      <c r="M77" s="483"/>
      <c r="N77" s="486"/>
      <c r="O77" s="73">
        <f>'報告書（事業主控）'!O77</f>
        <v>0</v>
      </c>
      <c r="P77" s="74" t="s">
        <v>45</v>
      </c>
      <c r="Q77" s="73">
        <f>'報告書（事業主控）'!Q77</f>
        <v>0</v>
      </c>
      <c r="R77" s="74" t="s">
        <v>46</v>
      </c>
      <c r="S77" s="73">
        <f>'報告書（事業主控）'!S77</f>
        <v>0</v>
      </c>
      <c r="T77" s="275" t="s">
        <v>48</v>
      </c>
      <c r="U77" s="275"/>
      <c r="V77" s="467">
        <f>'報告書（事業主控）'!V77</f>
        <v>0</v>
      </c>
      <c r="W77" s="468"/>
      <c r="X77" s="468"/>
      <c r="Y77" s="468"/>
      <c r="Z77" s="467">
        <f>'報告書（事業主控）'!Z77</f>
        <v>0</v>
      </c>
      <c r="AA77" s="468"/>
      <c r="AB77" s="468"/>
      <c r="AC77" s="468"/>
      <c r="AD77" s="467">
        <f>'報告書（事業主控）'!AD77</f>
        <v>0</v>
      </c>
      <c r="AE77" s="468"/>
      <c r="AF77" s="468"/>
      <c r="AG77" s="468"/>
      <c r="AH77" s="467">
        <f>'報告書（事業主控）'!AH77</f>
        <v>0</v>
      </c>
      <c r="AI77" s="468"/>
      <c r="AJ77" s="468"/>
      <c r="AK77" s="469"/>
      <c r="AL77" s="234">
        <f>'報告書（事業主控）'!AL77</f>
        <v>0</v>
      </c>
      <c r="AM77" s="466"/>
      <c r="AN77" s="460">
        <f>'報告書（事業主控）'!AN77</f>
        <v>0</v>
      </c>
      <c r="AO77" s="461"/>
      <c r="AP77" s="461"/>
      <c r="AQ77" s="461"/>
      <c r="AR77" s="461"/>
      <c r="AS77" s="56"/>
    </row>
    <row r="78" spans="2:45" ht="18" customHeight="1">
      <c r="B78" s="254" t="s">
        <v>82</v>
      </c>
      <c r="C78" s="255"/>
      <c r="D78" s="255"/>
      <c r="E78" s="256"/>
      <c r="F78" s="470">
        <f>'報告書（事業主控）'!F78</f>
        <v>0</v>
      </c>
      <c r="G78" s="471"/>
      <c r="H78" s="471"/>
      <c r="I78" s="471"/>
      <c r="J78" s="471"/>
      <c r="K78" s="471"/>
      <c r="L78" s="471"/>
      <c r="M78" s="471"/>
      <c r="N78" s="472"/>
      <c r="O78" s="254" t="s">
        <v>60</v>
      </c>
      <c r="P78" s="255"/>
      <c r="Q78" s="255"/>
      <c r="R78" s="255"/>
      <c r="S78" s="255"/>
      <c r="T78" s="255"/>
      <c r="U78" s="256"/>
      <c r="V78" s="463">
        <f>'報告書（事業主控）'!V78</f>
        <v>0</v>
      </c>
      <c r="W78" s="464"/>
      <c r="X78" s="464"/>
      <c r="Y78" s="465"/>
      <c r="Z78" s="51"/>
      <c r="AA78" s="71"/>
      <c r="AB78" s="71"/>
      <c r="AC78" s="64"/>
      <c r="AD78" s="51"/>
      <c r="AE78" s="71"/>
      <c r="AF78" s="71"/>
      <c r="AG78" s="64"/>
      <c r="AH78" s="463">
        <f>'報告書（事業主控）'!AH78</f>
        <v>0</v>
      </c>
      <c r="AI78" s="464"/>
      <c r="AJ78" s="464"/>
      <c r="AK78" s="465"/>
      <c r="AL78" s="51"/>
      <c r="AM78" s="52"/>
      <c r="AN78" s="463">
        <f>'報告書（事業主控）'!AN78</f>
        <v>0</v>
      </c>
      <c r="AO78" s="464"/>
      <c r="AP78" s="464"/>
      <c r="AQ78" s="464"/>
      <c r="AR78" s="464"/>
      <c r="AS78" s="72"/>
    </row>
    <row r="79" spans="2:45" ht="18" customHeight="1">
      <c r="B79" s="257"/>
      <c r="C79" s="258"/>
      <c r="D79" s="258"/>
      <c r="E79" s="259"/>
      <c r="F79" s="473"/>
      <c r="G79" s="474"/>
      <c r="H79" s="474"/>
      <c r="I79" s="474"/>
      <c r="J79" s="474"/>
      <c r="K79" s="474"/>
      <c r="L79" s="474"/>
      <c r="M79" s="474"/>
      <c r="N79" s="475"/>
      <c r="O79" s="257"/>
      <c r="P79" s="258"/>
      <c r="Q79" s="258"/>
      <c r="R79" s="258"/>
      <c r="S79" s="258"/>
      <c r="T79" s="258"/>
      <c r="U79" s="259"/>
      <c r="V79" s="228">
        <f>'報告書（事業主控）'!V79</f>
        <v>0</v>
      </c>
      <c r="W79" s="422"/>
      <c r="X79" s="422"/>
      <c r="Y79" s="425"/>
      <c r="Z79" s="228">
        <f>'報告書（事業主控）'!Z79</f>
        <v>0</v>
      </c>
      <c r="AA79" s="423"/>
      <c r="AB79" s="423"/>
      <c r="AC79" s="424"/>
      <c r="AD79" s="228">
        <f>'報告書（事業主控）'!AD79</f>
        <v>0</v>
      </c>
      <c r="AE79" s="423"/>
      <c r="AF79" s="423"/>
      <c r="AG79" s="424"/>
      <c r="AH79" s="228">
        <f>'報告書（事業主控）'!AH79</f>
        <v>0</v>
      </c>
      <c r="AI79" s="229"/>
      <c r="AJ79" s="229"/>
      <c r="AK79" s="229"/>
      <c r="AL79" s="53"/>
      <c r="AM79" s="54"/>
      <c r="AN79" s="228">
        <f>'報告書（事業主控）'!AN79</f>
        <v>0</v>
      </c>
      <c r="AO79" s="422"/>
      <c r="AP79" s="422"/>
      <c r="AQ79" s="422"/>
      <c r="AR79" s="422"/>
      <c r="AS79" s="183"/>
    </row>
    <row r="80" spans="2:45" ht="18" customHeight="1">
      <c r="B80" s="260"/>
      <c r="C80" s="261"/>
      <c r="D80" s="261"/>
      <c r="E80" s="262"/>
      <c r="F80" s="476"/>
      <c r="G80" s="477"/>
      <c r="H80" s="477"/>
      <c r="I80" s="477"/>
      <c r="J80" s="477"/>
      <c r="K80" s="477"/>
      <c r="L80" s="477"/>
      <c r="M80" s="477"/>
      <c r="N80" s="478"/>
      <c r="O80" s="260"/>
      <c r="P80" s="261"/>
      <c r="Q80" s="261"/>
      <c r="R80" s="261"/>
      <c r="S80" s="261"/>
      <c r="T80" s="261"/>
      <c r="U80" s="262"/>
      <c r="V80" s="460">
        <f>'報告書（事業主控）'!V80</f>
        <v>0</v>
      </c>
      <c r="W80" s="461"/>
      <c r="X80" s="461"/>
      <c r="Y80" s="462"/>
      <c r="Z80" s="460">
        <f>'報告書（事業主控）'!Z80</f>
        <v>0</v>
      </c>
      <c r="AA80" s="461"/>
      <c r="AB80" s="461"/>
      <c r="AC80" s="462"/>
      <c r="AD80" s="460">
        <f>'報告書（事業主控）'!AD80</f>
        <v>0</v>
      </c>
      <c r="AE80" s="461"/>
      <c r="AF80" s="461"/>
      <c r="AG80" s="462"/>
      <c r="AH80" s="460">
        <f>'報告書（事業主控）'!AH80</f>
        <v>0</v>
      </c>
      <c r="AI80" s="461"/>
      <c r="AJ80" s="461"/>
      <c r="AK80" s="462"/>
      <c r="AL80" s="55"/>
      <c r="AM80" s="56"/>
      <c r="AN80" s="460">
        <f>'報告書（事業主控）'!AN80</f>
        <v>0</v>
      </c>
      <c r="AO80" s="461"/>
      <c r="AP80" s="461"/>
      <c r="AQ80" s="461"/>
      <c r="AR80" s="461"/>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444" t="s">
        <v>265</v>
      </c>
      <c r="AN90" s="539"/>
      <c r="AO90" s="539"/>
      <c r="AP90" s="540"/>
    </row>
    <row r="91" spans="2:45" ht="12.75" customHeight="1">
      <c r="M91" s="47"/>
      <c r="N91" s="47"/>
      <c r="O91" s="47"/>
      <c r="P91" s="47"/>
      <c r="Q91" s="47"/>
      <c r="R91" s="47"/>
      <c r="S91" s="47"/>
      <c r="T91" s="48"/>
      <c r="U91" s="48"/>
      <c r="V91" s="48"/>
      <c r="W91" s="48"/>
      <c r="X91" s="48"/>
      <c r="Y91" s="48"/>
      <c r="Z91" s="48"/>
      <c r="AA91" s="47"/>
      <c r="AB91" s="47"/>
      <c r="AC91" s="47"/>
      <c r="AL91" s="46"/>
      <c r="AM91" s="541"/>
      <c r="AN91" s="542"/>
      <c r="AO91" s="542"/>
      <c r="AP91" s="543"/>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51" t="s">
        <v>2</v>
      </c>
      <c r="C94" s="352"/>
      <c r="D94" s="352"/>
      <c r="E94" s="352"/>
      <c r="F94" s="352"/>
      <c r="G94" s="352"/>
      <c r="H94" s="352"/>
      <c r="I94" s="352"/>
      <c r="J94" s="292" t="s">
        <v>10</v>
      </c>
      <c r="K94" s="292"/>
      <c r="L94" s="3" t="s">
        <v>3</v>
      </c>
      <c r="M94" s="292" t="s">
        <v>11</v>
      </c>
      <c r="N94" s="292"/>
      <c r="O94" s="354" t="s">
        <v>12</v>
      </c>
      <c r="P94" s="292"/>
      <c r="Q94" s="292"/>
      <c r="R94" s="292"/>
      <c r="S94" s="292"/>
      <c r="T94" s="292"/>
      <c r="U94" s="292" t="s">
        <v>13</v>
      </c>
      <c r="V94" s="292"/>
      <c r="W94" s="292"/>
      <c r="AD94" s="5"/>
      <c r="AE94" s="5"/>
      <c r="AF94" s="5"/>
      <c r="AG94" s="5"/>
      <c r="AH94" s="5"/>
      <c r="AI94" s="5"/>
      <c r="AJ94" s="5"/>
      <c r="AL94" s="293">
        <f ca="1">$AL$9</f>
        <v>30</v>
      </c>
      <c r="AM94" s="294"/>
      <c r="AN94" s="299" t="s">
        <v>4</v>
      </c>
      <c r="AO94" s="299"/>
      <c r="AP94" s="294">
        <v>3</v>
      </c>
      <c r="AQ94" s="294"/>
      <c r="AR94" s="299" t="s">
        <v>5</v>
      </c>
      <c r="AS94" s="308"/>
    </row>
    <row r="95" spans="2:45" ht="13.5" customHeight="1">
      <c r="B95" s="352"/>
      <c r="C95" s="352"/>
      <c r="D95" s="352"/>
      <c r="E95" s="352"/>
      <c r="F95" s="352"/>
      <c r="G95" s="352"/>
      <c r="H95" s="352"/>
      <c r="I95" s="352"/>
      <c r="J95" s="331">
        <f>$J$10</f>
        <v>0</v>
      </c>
      <c r="K95" s="311">
        <f>$K$10</f>
        <v>0</v>
      </c>
      <c r="L95" s="305">
        <f>$L$10</f>
        <v>0</v>
      </c>
      <c r="M95" s="314">
        <f>$M$10</f>
        <v>0</v>
      </c>
      <c r="N95" s="311">
        <f>$N$10</f>
        <v>0</v>
      </c>
      <c r="O95" s="314">
        <f>$O$10</f>
        <v>0</v>
      </c>
      <c r="P95" s="302">
        <f>$P$10</f>
        <v>0</v>
      </c>
      <c r="Q95" s="302">
        <f>$Q$10</f>
        <v>0</v>
      </c>
      <c r="R95" s="302">
        <f>$R$10</f>
        <v>0</v>
      </c>
      <c r="S95" s="302">
        <f>$S$10</f>
        <v>0</v>
      </c>
      <c r="T95" s="311">
        <f>$T$10</f>
        <v>0</v>
      </c>
      <c r="U95" s="314">
        <f>$U$10</f>
        <v>0</v>
      </c>
      <c r="V95" s="302">
        <f>$V$10</f>
        <v>0</v>
      </c>
      <c r="W95" s="311">
        <f>$W$10</f>
        <v>0</v>
      </c>
      <c r="AD95" s="5"/>
      <c r="AE95" s="5"/>
      <c r="AF95" s="5"/>
      <c r="AG95" s="5"/>
      <c r="AH95" s="5"/>
      <c r="AI95" s="5"/>
      <c r="AJ95" s="5"/>
      <c r="AL95" s="295"/>
      <c r="AM95" s="296"/>
      <c r="AN95" s="300"/>
      <c r="AO95" s="300"/>
      <c r="AP95" s="296"/>
      <c r="AQ95" s="296"/>
      <c r="AR95" s="300"/>
      <c r="AS95" s="309"/>
    </row>
    <row r="96" spans="2:45" ht="9" customHeight="1">
      <c r="B96" s="352"/>
      <c r="C96" s="352"/>
      <c r="D96" s="352"/>
      <c r="E96" s="352"/>
      <c r="F96" s="352"/>
      <c r="G96" s="352"/>
      <c r="H96" s="352"/>
      <c r="I96" s="352"/>
      <c r="J96" s="332"/>
      <c r="K96" s="312"/>
      <c r="L96" s="306"/>
      <c r="M96" s="315"/>
      <c r="N96" s="312"/>
      <c r="O96" s="315"/>
      <c r="P96" s="303"/>
      <c r="Q96" s="303"/>
      <c r="R96" s="303"/>
      <c r="S96" s="303"/>
      <c r="T96" s="312"/>
      <c r="U96" s="315"/>
      <c r="V96" s="303"/>
      <c r="W96" s="312"/>
      <c r="AD96" s="5"/>
      <c r="AE96" s="5"/>
      <c r="AF96" s="5"/>
      <c r="AG96" s="5"/>
      <c r="AH96" s="5"/>
      <c r="AI96" s="5"/>
      <c r="AJ96" s="5"/>
      <c r="AL96" s="297"/>
      <c r="AM96" s="298"/>
      <c r="AN96" s="301"/>
      <c r="AO96" s="301"/>
      <c r="AP96" s="298"/>
      <c r="AQ96" s="298"/>
      <c r="AR96" s="301"/>
      <c r="AS96" s="310"/>
    </row>
    <row r="97" spans="2:45" ht="6" customHeight="1">
      <c r="B97" s="353"/>
      <c r="C97" s="353"/>
      <c r="D97" s="353"/>
      <c r="E97" s="353"/>
      <c r="F97" s="353"/>
      <c r="G97" s="353"/>
      <c r="H97" s="353"/>
      <c r="I97" s="353"/>
      <c r="J97" s="332"/>
      <c r="K97" s="313"/>
      <c r="L97" s="307"/>
      <c r="M97" s="316"/>
      <c r="N97" s="313"/>
      <c r="O97" s="316"/>
      <c r="P97" s="304"/>
      <c r="Q97" s="304"/>
      <c r="R97" s="304"/>
      <c r="S97" s="304"/>
      <c r="T97" s="313"/>
      <c r="U97" s="316"/>
      <c r="V97" s="304"/>
      <c r="W97" s="313"/>
    </row>
    <row r="98" spans="2:45" ht="15" customHeight="1">
      <c r="B98" s="317" t="s">
        <v>51</v>
      </c>
      <c r="C98" s="318"/>
      <c r="D98" s="318"/>
      <c r="E98" s="318"/>
      <c r="F98" s="318"/>
      <c r="G98" s="318"/>
      <c r="H98" s="318"/>
      <c r="I98" s="319"/>
      <c r="J98" s="317" t="s">
        <v>6</v>
      </c>
      <c r="K98" s="318"/>
      <c r="L98" s="318"/>
      <c r="M98" s="318"/>
      <c r="N98" s="378"/>
      <c r="O98" s="326" t="s">
        <v>52</v>
      </c>
      <c r="P98" s="318"/>
      <c r="Q98" s="318"/>
      <c r="R98" s="318"/>
      <c r="S98" s="318"/>
      <c r="T98" s="318"/>
      <c r="U98" s="319"/>
      <c r="V98" s="12" t="s">
        <v>53</v>
      </c>
      <c r="W98" s="25"/>
      <c r="X98" s="25"/>
      <c r="Y98" s="329" t="s">
        <v>54</v>
      </c>
      <c r="Z98" s="329"/>
      <c r="AA98" s="329"/>
      <c r="AB98" s="329"/>
      <c r="AC98" s="329"/>
      <c r="AD98" s="329"/>
      <c r="AE98" s="329"/>
      <c r="AF98" s="329"/>
      <c r="AG98" s="329"/>
      <c r="AH98" s="329"/>
      <c r="AI98" s="25"/>
      <c r="AJ98" s="25"/>
      <c r="AK98" s="26"/>
      <c r="AL98" s="330" t="s">
        <v>55</v>
      </c>
      <c r="AM98" s="330"/>
      <c r="AN98" s="451" t="s">
        <v>59</v>
      </c>
      <c r="AO98" s="451"/>
      <c r="AP98" s="451"/>
      <c r="AQ98" s="451"/>
      <c r="AR98" s="451"/>
      <c r="AS98" s="452"/>
    </row>
    <row r="99" spans="2:45" ht="13.5" customHeight="1">
      <c r="B99" s="320"/>
      <c r="C99" s="321"/>
      <c r="D99" s="321"/>
      <c r="E99" s="321"/>
      <c r="F99" s="321"/>
      <c r="G99" s="321"/>
      <c r="H99" s="321"/>
      <c r="I99" s="322"/>
      <c r="J99" s="320"/>
      <c r="K99" s="321"/>
      <c r="L99" s="321"/>
      <c r="M99" s="321"/>
      <c r="N99" s="379"/>
      <c r="O99" s="327"/>
      <c r="P99" s="321"/>
      <c r="Q99" s="321"/>
      <c r="R99" s="321"/>
      <c r="S99" s="321"/>
      <c r="T99" s="321"/>
      <c r="U99" s="322"/>
      <c r="V99" s="333" t="s">
        <v>7</v>
      </c>
      <c r="W99" s="408"/>
      <c r="X99" s="408"/>
      <c r="Y99" s="409"/>
      <c r="Z99" s="339" t="s">
        <v>16</v>
      </c>
      <c r="AA99" s="340"/>
      <c r="AB99" s="340"/>
      <c r="AC99" s="341"/>
      <c r="AD99" s="399" t="s">
        <v>17</v>
      </c>
      <c r="AE99" s="400"/>
      <c r="AF99" s="400"/>
      <c r="AG99" s="401"/>
      <c r="AH99" s="498" t="s">
        <v>83</v>
      </c>
      <c r="AI99" s="299"/>
      <c r="AJ99" s="299"/>
      <c r="AK99" s="308"/>
      <c r="AL99" s="391" t="s">
        <v>18</v>
      </c>
      <c r="AM99" s="392"/>
      <c r="AN99" s="286" t="s">
        <v>19</v>
      </c>
      <c r="AO99" s="287"/>
      <c r="AP99" s="287"/>
      <c r="AQ99" s="287"/>
      <c r="AR99" s="288"/>
      <c r="AS99" s="289"/>
    </row>
    <row r="100" spans="2:45" ht="13.5" customHeight="1">
      <c r="B100" s="323"/>
      <c r="C100" s="324"/>
      <c r="D100" s="324"/>
      <c r="E100" s="324"/>
      <c r="F100" s="324"/>
      <c r="G100" s="324"/>
      <c r="H100" s="324"/>
      <c r="I100" s="325"/>
      <c r="J100" s="323"/>
      <c r="K100" s="324"/>
      <c r="L100" s="324"/>
      <c r="M100" s="324"/>
      <c r="N100" s="380"/>
      <c r="O100" s="328"/>
      <c r="P100" s="324"/>
      <c r="Q100" s="324"/>
      <c r="R100" s="324"/>
      <c r="S100" s="324"/>
      <c r="T100" s="324"/>
      <c r="U100" s="325"/>
      <c r="V100" s="410"/>
      <c r="W100" s="411"/>
      <c r="X100" s="411"/>
      <c r="Y100" s="412"/>
      <c r="Z100" s="342"/>
      <c r="AA100" s="343"/>
      <c r="AB100" s="343"/>
      <c r="AC100" s="344"/>
      <c r="AD100" s="402"/>
      <c r="AE100" s="403"/>
      <c r="AF100" s="403"/>
      <c r="AG100" s="404"/>
      <c r="AH100" s="499"/>
      <c r="AI100" s="301"/>
      <c r="AJ100" s="301"/>
      <c r="AK100" s="310"/>
      <c r="AL100" s="393"/>
      <c r="AM100" s="394"/>
      <c r="AN100" s="290"/>
      <c r="AO100" s="290"/>
      <c r="AP100" s="290"/>
      <c r="AQ100" s="290"/>
      <c r="AR100" s="290"/>
      <c r="AS100" s="291"/>
    </row>
    <row r="101" spans="2:45" ht="18" customHeight="1">
      <c r="B101" s="489">
        <f>'報告書（事業主控）'!B101</f>
        <v>0</v>
      </c>
      <c r="C101" s="490"/>
      <c r="D101" s="490"/>
      <c r="E101" s="490"/>
      <c r="F101" s="490"/>
      <c r="G101" s="490"/>
      <c r="H101" s="490"/>
      <c r="I101" s="491"/>
      <c r="J101" s="489">
        <f>'報告書（事業主控）'!J101</f>
        <v>0</v>
      </c>
      <c r="K101" s="490"/>
      <c r="L101" s="490"/>
      <c r="M101" s="490"/>
      <c r="N101" s="492"/>
      <c r="O101" s="66">
        <f>'報告書（事業主控）'!O101</f>
        <v>0</v>
      </c>
      <c r="P101" s="15" t="s">
        <v>45</v>
      </c>
      <c r="Q101" s="66">
        <f>'報告書（事業主控）'!Q101</f>
        <v>0</v>
      </c>
      <c r="R101" s="15" t="s">
        <v>46</v>
      </c>
      <c r="S101" s="66">
        <f>'報告書（事業主控）'!S101</f>
        <v>0</v>
      </c>
      <c r="T101" s="250" t="s">
        <v>47</v>
      </c>
      <c r="U101" s="250"/>
      <c r="V101" s="487">
        <f>'報告書（事業主控）'!V101</f>
        <v>0</v>
      </c>
      <c r="W101" s="488"/>
      <c r="X101" s="488"/>
      <c r="Y101" s="63" t="s">
        <v>8</v>
      </c>
      <c r="Z101" s="51"/>
      <c r="AA101" s="71"/>
      <c r="AB101" s="71"/>
      <c r="AC101" s="63" t="s">
        <v>8</v>
      </c>
      <c r="AD101" s="51"/>
      <c r="AE101" s="71"/>
      <c r="AF101" s="71"/>
      <c r="AG101" s="68" t="s">
        <v>8</v>
      </c>
      <c r="AH101" s="512">
        <f>'報告書（事業主控）'!AH101</f>
        <v>0</v>
      </c>
      <c r="AI101" s="513"/>
      <c r="AJ101" s="513"/>
      <c r="AK101" s="514"/>
      <c r="AL101" s="51"/>
      <c r="AM101" s="52"/>
      <c r="AN101" s="463">
        <f>'報告書（事業主控）'!AN101</f>
        <v>0</v>
      </c>
      <c r="AO101" s="464"/>
      <c r="AP101" s="464"/>
      <c r="AQ101" s="464"/>
      <c r="AR101" s="464"/>
      <c r="AS101" s="68" t="s">
        <v>8</v>
      </c>
    </row>
    <row r="102" spans="2:45" ht="18" customHeight="1">
      <c r="B102" s="482"/>
      <c r="C102" s="483"/>
      <c r="D102" s="483"/>
      <c r="E102" s="483"/>
      <c r="F102" s="483"/>
      <c r="G102" s="483"/>
      <c r="H102" s="483"/>
      <c r="I102" s="484"/>
      <c r="J102" s="482"/>
      <c r="K102" s="483"/>
      <c r="L102" s="483"/>
      <c r="M102" s="483"/>
      <c r="N102" s="486"/>
      <c r="O102" s="73">
        <f>'報告書（事業主控）'!O102</f>
        <v>0</v>
      </c>
      <c r="P102" s="74" t="s">
        <v>45</v>
      </c>
      <c r="Q102" s="73">
        <f>'報告書（事業主控）'!Q102</f>
        <v>0</v>
      </c>
      <c r="R102" s="74" t="s">
        <v>46</v>
      </c>
      <c r="S102" s="73">
        <f>'報告書（事業主控）'!S102</f>
        <v>0</v>
      </c>
      <c r="T102" s="275" t="s">
        <v>48</v>
      </c>
      <c r="U102" s="275"/>
      <c r="V102" s="460">
        <f>'報告書（事業主控）'!V102</f>
        <v>0</v>
      </c>
      <c r="W102" s="461"/>
      <c r="X102" s="461"/>
      <c r="Y102" s="461"/>
      <c r="Z102" s="460">
        <f>'報告書（事業主控）'!Z102</f>
        <v>0</v>
      </c>
      <c r="AA102" s="461"/>
      <c r="AB102" s="461"/>
      <c r="AC102" s="461"/>
      <c r="AD102" s="460">
        <f>'報告書（事業主控）'!AD102</f>
        <v>0</v>
      </c>
      <c r="AE102" s="461"/>
      <c r="AF102" s="461"/>
      <c r="AG102" s="462"/>
      <c r="AH102" s="467">
        <f>'報告書（事業主控）'!AH102</f>
        <v>0</v>
      </c>
      <c r="AI102" s="468"/>
      <c r="AJ102" s="468"/>
      <c r="AK102" s="469"/>
      <c r="AL102" s="234">
        <f>'報告書（事業主控）'!AL102</f>
        <v>0</v>
      </c>
      <c r="AM102" s="466"/>
      <c r="AN102" s="460">
        <f>'報告書（事業主控）'!AN102</f>
        <v>0</v>
      </c>
      <c r="AO102" s="461"/>
      <c r="AP102" s="461"/>
      <c r="AQ102" s="461"/>
      <c r="AR102" s="461"/>
      <c r="AS102" s="56"/>
    </row>
    <row r="103" spans="2:45" ht="18" customHeight="1">
      <c r="B103" s="479">
        <f>'報告書（事業主控）'!B103</f>
        <v>0</v>
      </c>
      <c r="C103" s="480"/>
      <c r="D103" s="480"/>
      <c r="E103" s="480"/>
      <c r="F103" s="480"/>
      <c r="G103" s="480"/>
      <c r="H103" s="480"/>
      <c r="I103" s="481"/>
      <c r="J103" s="479">
        <f>'報告書（事業主控）'!J103</f>
        <v>0</v>
      </c>
      <c r="K103" s="480"/>
      <c r="L103" s="480"/>
      <c r="M103" s="480"/>
      <c r="N103" s="485"/>
      <c r="O103" s="69">
        <f>'報告書（事業主控）'!O103</f>
        <v>0</v>
      </c>
      <c r="P103" s="5" t="s">
        <v>45</v>
      </c>
      <c r="Q103" s="69">
        <f>'報告書（事業主控）'!Q103</f>
        <v>0</v>
      </c>
      <c r="R103" s="5" t="s">
        <v>46</v>
      </c>
      <c r="S103" s="69">
        <f>'報告書（事業主控）'!S103</f>
        <v>0</v>
      </c>
      <c r="T103" s="407" t="s">
        <v>47</v>
      </c>
      <c r="U103" s="407"/>
      <c r="V103" s="487">
        <f>'報告書（事業主控）'!V103</f>
        <v>0</v>
      </c>
      <c r="W103" s="488"/>
      <c r="X103" s="488"/>
      <c r="Y103" s="64"/>
      <c r="Z103" s="51"/>
      <c r="AA103" s="71"/>
      <c r="AB103" s="71"/>
      <c r="AC103" s="64"/>
      <c r="AD103" s="51"/>
      <c r="AE103" s="71"/>
      <c r="AF103" s="71"/>
      <c r="AG103" s="64"/>
      <c r="AH103" s="463">
        <f>'報告書（事業主控）'!AH103</f>
        <v>0</v>
      </c>
      <c r="AI103" s="464"/>
      <c r="AJ103" s="464"/>
      <c r="AK103" s="465"/>
      <c r="AL103" s="51"/>
      <c r="AM103" s="52"/>
      <c r="AN103" s="463">
        <f>'報告書（事業主控）'!AN103</f>
        <v>0</v>
      </c>
      <c r="AO103" s="464"/>
      <c r="AP103" s="464"/>
      <c r="AQ103" s="464"/>
      <c r="AR103" s="464"/>
      <c r="AS103" s="72"/>
    </row>
    <row r="104" spans="2:45" ht="18" customHeight="1">
      <c r="B104" s="482"/>
      <c r="C104" s="483"/>
      <c r="D104" s="483"/>
      <c r="E104" s="483"/>
      <c r="F104" s="483"/>
      <c r="G104" s="483"/>
      <c r="H104" s="483"/>
      <c r="I104" s="484"/>
      <c r="J104" s="482"/>
      <c r="K104" s="483"/>
      <c r="L104" s="483"/>
      <c r="M104" s="483"/>
      <c r="N104" s="486"/>
      <c r="O104" s="73">
        <f>'報告書（事業主控）'!O104</f>
        <v>0</v>
      </c>
      <c r="P104" s="74" t="s">
        <v>45</v>
      </c>
      <c r="Q104" s="73">
        <f>'報告書（事業主控）'!Q104</f>
        <v>0</v>
      </c>
      <c r="R104" s="74" t="s">
        <v>46</v>
      </c>
      <c r="S104" s="73">
        <f>'報告書（事業主控）'!S104</f>
        <v>0</v>
      </c>
      <c r="T104" s="275" t="s">
        <v>48</v>
      </c>
      <c r="U104" s="275"/>
      <c r="V104" s="467">
        <f>'報告書（事業主控）'!V104</f>
        <v>0</v>
      </c>
      <c r="W104" s="468"/>
      <c r="X104" s="468"/>
      <c r="Y104" s="468"/>
      <c r="Z104" s="467">
        <f>'報告書（事業主控）'!Z104</f>
        <v>0</v>
      </c>
      <c r="AA104" s="468"/>
      <c r="AB104" s="468"/>
      <c r="AC104" s="468"/>
      <c r="AD104" s="467">
        <f>'報告書（事業主控）'!AD104</f>
        <v>0</v>
      </c>
      <c r="AE104" s="468"/>
      <c r="AF104" s="468"/>
      <c r="AG104" s="468"/>
      <c r="AH104" s="467">
        <f>'報告書（事業主控）'!AH104</f>
        <v>0</v>
      </c>
      <c r="AI104" s="468"/>
      <c r="AJ104" s="468"/>
      <c r="AK104" s="469"/>
      <c r="AL104" s="234">
        <f>'報告書（事業主控）'!AL104</f>
        <v>0</v>
      </c>
      <c r="AM104" s="466"/>
      <c r="AN104" s="460">
        <f>'報告書（事業主控）'!AN104</f>
        <v>0</v>
      </c>
      <c r="AO104" s="461"/>
      <c r="AP104" s="461"/>
      <c r="AQ104" s="461"/>
      <c r="AR104" s="461"/>
      <c r="AS104" s="56"/>
    </row>
    <row r="105" spans="2:45" ht="18" customHeight="1">
      <c r="B105" s="479">
        <f>'報告書（事業主控）'!B105</f>
        <v>0</v>
      </c>
      <c r="C105" s="480"/>
      <c r="D105" s="480"/>
      <c r="E105" s="480"/>
      <c r="F105" s="480"/>
      <c r="G105" s="480"/>
      <c r="H105" s="480"/>
      <c r="I105" s="481"/>
      <c r="J105" s="479">
        <f>'報告書（事業主控）'!J105</f>
        <v>0</v>
      </c>
      <c r="K105" s="480"/>
      <c r="L105" s="480"/>
      <c r="M105" s="480"/>
      <c r="N105" s="485"/>
      <c r="O105" s="69">
        <f>'報告書（事業主控）'!O105</f>
        <v>0</v>
      </c>
      <c r="P105" s="5" t="s">
        <v>45</v>
      </c>
      <c r="Q105" s="69">
        <f>'報告書（事業主控）'!Q105</f>
        <v>0</v>
      </c>
      <c r="R105" s="5" t="s">
        <v>46</v>
      </c>
      <c r="S105" s="69">
        <f>'報告書（事業主控）'!S105</f>
        <v>0</v>
      </c>
      <c r="T105" s="407" t="s">
        <v>47</v>
      </c>
      <c r="U105" s="407"/>
      <c r="V105" s="487">
        <f>'報告書（事業主控）'!V105</f>
        <v>0</v>
      </c>
      <c r="W105" s="488"/>
      <c r="X105" s="488"/>
      <c r="Y105" s="64"/>
      <c r="Z105" s="51"/>
      <c r="AA105" s="71"/>
      <c r="AB105" s="71"/>
      <c r="AC105" s="64"/>
      <c r="AD105" s="51"/>
      <c r="AE105" s="71"/>
      <c r="AF105" s="71"/>
      <c r="AG105" s="64"/>
      <c r="AH105" s="463">
        <f>'報告書（事業主控）'!AH105</f>
        <v>0</v>
      </c>
      <c r="AI105" s="464"/>
      <c r="AJ105" s="464"/>
      <c r="AK105" s="465"/>
      <c r="AL105" s="51"/>
      <c r="AM105" s="52"/>
      <c r="AN105" s="463">
        <f>'報告書（事業主控）'!AN105</f>
        <v>0</v>
      </c>
      <c r="AO105" s="464"/>
      <c r="AP105" s="464"/>
      <c r="AQ105" s="464"/>
      <c r="AR105" s="464"/>
      <c r="AS105" s="72"/>
    </row>
    <row r="106" spans="2:45" ht="18" customHeight="1">
      <c r="B106" s="482"/>
      <c r="C106" s="483"/>
      <c r="D106" s="483"/>
      <c r="E106" s="483"/>
      <c r="F106" s="483"/>
      <c r="G106" s="483"/>
      <c r="H106" s="483"/>
      <c r="I106" s="484"/>
      <c r="J106" s="482"/>
      <c r="K106" s="483"/>
      <c r="L106" s="483"/>
      <c r="M106" s="483"/>
      <c r="N106" s="486"/>
      <c r="O106" s="73">
        <f>'報告書（事業主控）'!O106</f>
        <v>0</v>
      </c>
      <c r="P106" s="74" t="s">
        <v>45</v>
      </c>
      <c r="Q106" s="73">
        <f>'報告書（事業主控）'!Q106</f>
        <v>0</v>
      </c>
      <c r="R106" s="74" t="s">
        <v>46</v>
      </c>
      <c r="S106" s="73">
        <f>'報告書（事業主控）'!S106</f>
        <v>0</v>
      </c>
      <c r="T106" s="275" t="s">
        <v>48</v>
      </c>
      <c r="U106" s="275"/>
      <c r="V106" s="467">
        <f>'報告書（事業主控）'!V106</f>
        <v>0</v>
      </c>
      <c r="W106" s="468"/>
      <c r="X106" s="468"/>
      <c r="Y106" s="468"/>
      <c r="Z106" s="467">
        <f>'報告書（事業主控）'!Z106</f>
        <v>0</v>
      </c>
      <c r="AA106" s="468"/>
      <c r="AB106" s="468"/>
      <c r="AC106" s="468"/>
      <c r="AD106" s="467">
        <f>'報告書（事業主控）'!AD106</f>
        <v>0</v>
      </c>
      <c r="AE106" s="468"/>
      <c r="AF106" s="468"/>
      <c r="AG106" s="468"/>
      <c r="AH106" s="467">
        <f>'報告書（事業主控）'!AH106</f>
        <v>0</v>
      </c>
      <c r="AI106" s="468"/>
      <c r="AJ106" s="468"/>
      <c r="AK106" s="469"/>
      <c r="AL106" s="234">
        <f>'報告書（事業主控）'!AL106</f>
        <v>0</v>
      </c>
      <c r="AM106" s="466"/>
      <c r="AN106" s="460">
        <f>'報告書（事業主控）'!AN106</f>
        <v>0</v>
      </c>
      <c r="AO106" s="461"/>
      <c r="AP106" s="461"/>
      <c r="AQ106" s="461"/>
      <c r="AR106" s="461"/>
      <c r="AS106" s="56"/>
    </row>
    <row r="107" spans="2:45" ht="18" customHeight="1">
      <c r="B107" s="479">
        <f>'報告書（事業主控）'!B107</f>
        <v>0</v>
      </c>
      <c r="C107" s="480"/>
      <c r="D107" s="480"/>
      <c r="E107" s="480"/>
      <c r="F107" s="480"/>
      <c r="G107" s="480"/>
      <c r="H107" s="480"/>
      <c r="I107" s="481"/>
      <c r="J107" s="479">
        <f>'報告書（事業主控）'!J107</f>
        <v>0</v>
      </c>
      <c r="K107" s="480"/>
      <c r="L107" s="480"/>
      <c r="M107" s="480"/>
      <c r="N107" s="485"/>
      <c r="O107" s="69">
        <f>'報告書（事業主控）'!O107</f>
        <v>0</v>
      </c>
      <c r="P107" s="5" t="s">
        <v>45</v>
      </c>
      <c r="Q107" s="69">
        <f>'報告書（事業主控）'!Q107</f>
        <v>0</v>
      </c>
      <c r="R107" s="5" t="s">
        <v>46</v>
      </c>
      <c r="S107" s="69">
        <f>'報告書（事業主控）'!S107</f>
        <v>0</v>
      </c>
      <c r="T107" s="407" t="s">
        <v>47</v>
      </c>
      <c r="U107" s="407"/>
      <c r="V107" s="487">
        <f>'報告書（事業主控）'!V107</f>
        <v>0</v>
      </c>
      <c r="W107" s="488"/>
      <c r="X107" s="488"/>
      <c r="Y107" s="64"/>
      <c r="Z107" s="51"/>
      <c r="AA107" s="71"/>
      <c r="AB107" s="71"/>
      <c r="AC107" s="64"/>
      <c r="AD107" s="51"/>
      <c r="AE107" s="71"/>
      <c r="AF107" s="71"/>
      <c r="AG107" s="64"/>
      <c r="AH107" s="463">
        <f>'報告書（事業主控）'!AH107</f>
        <v>0</v>
      </c>
      <c r="AI107" s="464"/>
      <c r="AJ107" s="464"/>
      <c r="AK107" s="465"/>
      <c r="AL107" s="51"/>
      <c r="AM107" s="52"/>
      <c r="AN107" s="463">
        <f>'報告書（事業主控）'!AN107</f>
        <v>0</v>
      </c>
      <c r="AO107" s="464"/>
      <c r="AP107" s="464"/>
      <c r="AQ107" s="464"/>
      <c r="AR107" s="464"/>
      <c r="AS107" s="72"/>
    </row>
    <row r="108" spans="2:45" ht="18" customHeight="1">
      <c r="B108" s="482"/>
      <c r="C108" s="483"/>
      <c r="D108" s="483"/>
      <c r="E108" s="483"/>
      <c r="F108" s="483"/>
      <c r="G108" s="483"/>
      <c r="H108" s="483"/>
      <c r="I108" s="484"/>
      <c r="J108" s="482"/>
      <c r="K108" s="483"/>
      <c r="L108" s="483"/>
      <c r="M108" s="483"/>
      <c r="N108" s="486"/>
      <c r="O108" s="73">
        <f>'報告書（事業主控）'!O108</f>
        <v>0</v>
      </c>
      <c r="P108" s="74" t="s">
        <v>45</v>
      </c>
      <c r="Q108" s="73">
        <f>'報告書（事業主控）'!Q108</f>
        <v>0</v>
      </c>
      <c r="R108" s="74" t="s">
        <v>46</v>
      </c>
      <c r="S108" s="73">
        <f>'報告書（事業主控）'!S108</f>
        <v>0</v>
      </c>
      <c r="T108" s="275" t="s">
        <v>48</v>
      </c>
      <c r="U108" s="275"/>
      <c r="V108" s="467">
        <f>'報告書（事業主控）'!V108</f>
        <v>0</v>
      </c>
      <c r="W108" s="468"/>
      <c r="X108" s="468"/>
      <c r="Y108" s="468"/>
      <c r="Z108" s="467">
        <f>'報告書（事業主控）'!Z108</f>
        <v>0</v>
      </c>
      <c r="AA108" s="468"/>
      <c r="AB108" s="468"/>
      <c r="AC108" s="468"/>
      <c r="AD108" s="467">
        <f>'報告書（事業主控）'!AD108</f>
        <v>0</v>
      </c>
      <c r="AE108" s="468"/>
      <c r="AF108" s="468"/>
      <c r="AG108" s="468"/>
      <c r="AH108" s="467">
        <f>'報告書（事業主控）'!AH108</f>
        <v>0</v>
      </c>
      <c r="AI108" s="468"/>
      <c r="AJ108" s="468"/>
      <c r="AK108" s="469"/>
      <c r="AL108" s="234">
        <f>'報告書（事業主控）'!AL108</f>
        <v>0</v>
      </c>
      <c r="AM108" s="466"/>
      <c r="AN108" s="460">
        <f>'報告書（事業主控）'!AN108</f>
        <v>0</v>
      </c>
      <c r="AO108" s="461"/>
      <c r="AP108" s="461"/>
      <c r="AQ108" s="461"/>
      <c r="AR108" s="461"/>
      <c r="AS108" s="56"/>
    </row>
    <row r="109" spans="2:45" ht="18" customHeight="1">
      <c r="B109" s="479">
        <f>'報告書（事業主控）'!B109</f>
        <v>0</v>
      </c>
      <c r="C109" s="480"/>
      <c r="D109" s="480"/>
      <c r="E109" s="480"/>
      <c r="F109" s="480"/>
      <c r="G109" s="480"/>
      <c r="H109" s="480"/>
      <c r="I109" s="481"/>
      <c r="J109" s="479">
        <f>'報告書（事業主控）'!J109</f>
        <v>0</v>
      </c>
      <c r="K109" s="480"/>
      <c r="L109" s="480"/>
      <c r="M109" s="480"/>
      <c r="N109" s="485"/>
      <c r="O109" s="69">
        <f>'報告書（事業主控）'!O109</f>
        <v>0</v>
      </c>
      <c r="P109" s="5" t="s">
        <v>45</v>
      </c>
      <c r="Q109" s="69">
        <f>'報告書（事業主控）'!Q109</f>
        <v>0</v>
      </c>
      <c r="R109" s="5" t="s">
        <v>46</v>
      </c>
      <c r="S109" s="69">
        <f>'報告書（事業主控）'!S109</f>
        <v>0</v>
      </c>
      <c r="T109" s="407" t="s">
        <v>47</v>
      </c>
      <c r="U109" s="407"/>
      <c r="V109" s="487">
        <f>'報告書（事業主控）'!V109</f>
        <v>0</v>
      </c>
      <c r="W109" s="488"/>
      <c r="X109" s="488"/>
      <c r="Y109" s="64"/>
      <c r="Z109" s="51"/>
      <c r="AA109" s="71"/>
      <c r="AB109" s="71"/>
      <c r="AC109" s="64"/>
      <c r="AD109" s="51"/>
      <c r="AE109" s="71"/>
      <c r="AF109" s="71"/>
      <c r="AG109" s="64"/>
      <c r="AH109" s="463">
        <f>'報告書（事業主控）'!AH109</f>
        <v>0</v>
      </c>
      <c r="AI109" s="464"/>
      <c r="AJ109" s="464"/>
      <c r="AK109" s="465"/>
      <c r="AL109" s="51"/>
      <c r="AM109" s="52"/>
      <c r="AN109" s="463">
        <f>'報告書（事業主控）'!AN109</f>
        <v>0</v>
      </c>
      <c r="AO109" s="464"/>
      <c r="AP109" s="464"/>
      <c r="AQ109" s="464"/>
      <c r="AR109" s="464"/>
      <c r="AS109" s="72"/>
    </row>
    <row r="110" spans="2:45" ht="18" customHeight="1">
      <c r="B110" s="482"/>
      <c r="C110" s="483"/>
      <c r="D110" s="483"/>
      <c r="E110" s="483"/>
      <c r="F110" s="483"/>
      <c r="G110" s="483"/>
      <c r="H110" s="483"/>
      <c r="I110" s="484"/>
      <c r="J110" s="482"/>
      <c r="K110" s="483"/>
      <c r="L110" s="483"/>
      <c r="M110" s="483"/>
      <c r="N110" s="486"/>
      <c r="O110" s="73">
        <f>'報告書（事業主控）'!O110</f>
        <v>0</v>
      </c>
      <c r="P110" s="74" t="s">
        <v>45</v>
      </c>
      <c r="Q110" s="73">
        <f>'報告書（事業主控）'!Q110</f>
        <v>0</v>
      </c>
      <c r="R110" s="74" t="s">
        <v>46</v>
      </c>
      <c r="S110" s="73">
        <f>'報告書（事業主控）'!S110</f>
        <v>0</v>
      </c>
      <c r="T110" s="275" t="s">
        <v>48</v>
      </c>
      <c r="U110" s="275"/>
      <c r="V110" s="467">
        <f>'報告書（事業主控）'!V110</f>
        <v>0</v>
      </c>
      <c r="W110" s="468"/>
      <c r="X110" s="468"/>
      <c r="Y110" s="468"/>
      <c r="Z110" s="467">
        <f>'報告書（事業主控）'!Z110</f>
        <v>0</v>
      </c>
      <c r="AA110" s="468"/>
      <c r="AB110" s="468"/>
      <c r="AC110" s="468"/>
      <c r="AD110" s="467">
        <f>'報告書（事業主控）'!AD110</f>
        <v>0</v>
      </c>
      <c r="AE110" s="468"/>
      <c r="AF110" s="468"/>
      <c r="AG110" s="468"/>
      <c r="AH110" s="467">
        <f>'報告書（事業主控）'!AH110</f>
        <v>0</v>
      </c>
      <c r="AI110" s="468"/>
      <c r="AJ110" s="468"/>
      <c r="AK110" s="469"/>
      <c r="AL110" s="234">
        <f>'報告書（事業主控）'!AL110</f>
        <v>0</v>
      </c>
      <c r="AM110" s="466"/>
      <c r="AN110" s="460">
        <f>'報告書（事業主控）'!AN110</f>
        <v>0</v>
      </c>
      <c r="AO110" s="461"/>
      <c r="AP110" s="461"/>
      <c r="AQ110" s="461"/>
      <c r="AR110" s="461"/>
      <c r="AS110" s="56"/>
    </row>
    <row r="111" spans="2:45" ht="18" customHeight="1">
      <c r="B111" s="479">
        <f>'報告書（事業主控）'!B111</f>
        <v>0</v>
      </c>
      <c r="C111" s="480"/>
      <c r="D111" s="480"/>
      <c r="E111" s="480"/>
      <c r="F111" s="480"/>
      <c r="G111" s="480"/>
      <c r="H111" s="480"/>
      <c r="I111" s="481"/>
      <c r="J111" s="479">
        <f>'報告書（事業主控）'!J111</f>
        <v>0</v>
      </c>
      <c r="K111" s="480"/>
      <c r="L111" s="480"/>
      <c r="M111" s="480"/>
      <c r="N111" s="485"/>
      <c r="O111" s="69">
        <f>'報告書（事業主控）'!O111</f>
        <v>0</v>
      </c>
      <c r="P111" s="5" t="s">
        <v>45</v>
      </c>
      <c r="Q111" s="69">
        <f>'報告書（事業主控）'!Q111</f>
        <v>0</v>
      </c>
      <c r="R111" s="5" t="s">
        <v>46</v>
      </c>
      <c r="S111" s="69">
        <f>'報告書（事業主控）'!S111</f>
        <v>0</v>
      </c>
      <c r="T111" s="407" t="s">
        <v>47</v>
      </c>
      <c r="U111" s="407"/>
      <c r="V111" s="487">
        <f>'報告書（事業主控）'!V111</f>
        <v>0</v>
      </c>
      <c r="W111" s="488"/>
      <c r="X111" s="488"/>
      <c r="Y111" s="64"/>
      <c r="Z111" s="51"/>
      <c r="AA111" s="71"/>
      <c r="AB111" s="71"/>
      <c r="AC111" s="64"/>
      <c r="AD111" s="51"/>
      <c r="AE111" s="71"/>
      <c r="AF111" s="71"/>
      <c r="AG111" s="64"/>
      <c r="AH111" s="463">
        <f>'報告書（事業主控）'!AH111</f>
        <v>0</v>
      </c>
      <c r="AI111" s="464"/>
      <c r="AJ111" s="464"/>
      <c r="AK111" s="465"/>
      <c r="AL111" s="51"/>
      <c r="AM111" s="52"/>
      <c r="AN111" s="463">
        <f>'報告書（事業主控）'!AN111</f>
        <v>0</v>
      </c>
      <c r="AO111" s="464"/>
      <c r="AP111" s="464"/>
      <c r="AQ111" s="464"/>
      <c r="AR111" s="464"/>
      <c r="AS111" s="72"/>
    </row>
    <row r="112" spans="2:45" ht="18" customHeight="1">
      <c r="B112" s="482"/>
      <c r="C112" s="483"/>
      <c r="D112" s="483"/>
      <c r="E112" s="483"/>
      <c r="F112" s="483"/>
      <c r="G112" s="483"/>
      <c r="H112" s="483"/>
      <c r="I112" s="484"/>
      <c r="J112" s="482"/>
      <c r="K112" s="483"/>
      <c r="L112" s="483"/>
      <c r="M112" s="483"/>
      <c r="N112" s="486"/>
      <c r="O112" s="73">
        <f>'報告書（事業主控）'!O112</f>
        <v>0</v>
      </c>
      <c r="P112" s="74" t="s">
        <v>45</v>
      </c>
      <c r="Q112" s="73">
        <f>'報告書（事業主控）'!Q112</f>
        <v>0</v>
      </c>
      <c r="R112" s="74" t="s">
        <v>46</v>
      </c>
      <c r="S112" s="73">
        <f>'報告書（事業主控）'!S112</f>
        <v>0</v>
      </c>
      <c r="T112" s="275" t="s">
        <v>48</v>
      </c>
      <c r="U112" s="275"/>
      <c r="V112" s="467">
        <f>'報告書（事業主控）'!V112</f>
        <v>0</v>
      </c>
      <c r="W112" s="468"/>
      <c r="X112" s="468"/>
      <c r="Y112" s="468"/>
      <c r="Z112" s="467">
        <f>'報告書（事業主控）'!Z112</f>
        <v>0</v>
      </c>
      <c r="AA112" s="468"/>
      <c r="AB112" s="468"/>
      <c r="AC112" s="468"/>
      <c r="AD112" s="467">
        <f>'報告書（事業主控）'!AD112</f>
        <v>0</v>
      </c>
      <c r="AE112" s="468"/>
      <c r="AF112" s="468"/>
      <c r="AG112" s="468"/>
      <c r="AH112" s="467">
        <f>'報告書（事業主控）'!AH112</f>
        <v>0</v>
      </c>
      <c r="AI112" s="468"/>
      <c r="AJ112" s="468"/>
      <c r="AK112" s="469"/>
      <c r="AL112" s="234">
        <f>'報告書（事業主控）'!AL112</f>
        <v>0</v>
      </c>
      <c r="AM112" s="466"/>
      <c r="AN112" s="460">
        <f>'報告書（事業主控）'!AN112</f>
        <v>0</v>
      </c>
      <c r="AO112" s="461"/>
      <c r="AP112" s="461"/>
      <c r="AQ112" s="461"/>
      <c r="AR112" s="461"/>
      <c r="AS112" s="56"/>
    </row>
    <row r="113" spans="2:45" ht="18" customHeight="1">
      <c r="B113" s="479">
        <f>'報告書（事業主控）'!B113</f>
        <v>0</v>
      </c>
      <c r="C113" s="480"/>
      <c r="D113" s="480"/>
      <c r="E113" s="480"/>
      <c r="F113" s="480"/>
      <c r="G113" s="480"/>
      <c r="H113" s="480"/>
      <c r="I113" s="481"/>
      <c r="J113" s="479">
        <f>'報告書（事業主控）'!J113</f>
        <v>0</v>
      </c>
      <c r="K113" s="480"/>
      <c r="L113" s="480"/>
      <c r="M113" s="480"/>
      <c r="N113" s="485"/>
      <c r="O113" s="69">
        <f>'報告書（事業主控）'!O113</f>
        <v>0</v>
      </c>
      <c r="P113" s="5" t="s">
        <v>45</v>
      </c>
      <c r="Q113" s="69">
        <f>'報告書（事業主控）'!Q113</f>
        <v>0</v>
      </c>
      <c r="R113" s="5" t="s">
        <v>46</v>
      </c>
      <c r="S113" s="69">
        <f>'報告書（事業主控）'!S113</f>
        <v>0</v>
      </c>
      <c r="T113" s="407" t="s">
        <v>47</v>
      </c>
      <c r="U113" s="407"/>
      <c r="V113" s="487">
        <f>'報告書（事業主控）'!V113</f>
        <v>0</v>
      </c>
      <c r="W113" s="488"/>
      <c r="X113" s="488"/>
      <c r="Y113" s="64"/>
      <c r="Z113" s="51"/>
      <c r="AA113" s="71"/>
      <c r="AB113" s="71"/>
      <c r="AC113" s="64"/>
      <c r="AD113" s="51"/>
      <c r="AE113" s="71"/>
      <c r="AF113" s="71"/>
      <c r="AG113" s="64"/>
      <c r="AH113" s="463">
        <f>'報告書（事業主控）'!AH113</f>
        <v>0</v>
      </c>
      <c r="AI113" s="464"/>
      <c r="AJ113" s="464"/>
      <c r="AK113" s="465"/>
      <c r="AL113" s="51"/>
      <c r="AM113" s="52"/>
      <c r="AN113" s="463">
        <f>'報告書（事業主控）'!AN113</f>
        <v>0</v>
      </c>
      <c r="AO113" s="464"/>
      <c r="AP113" s="464"/>
      <c r="AQ113" s="464"/>
      <c r="AR113" s="464"/>
      <c r="AS113" s="72"/>
    </row>
    <row r="114" spans="2:45" ht="18" customHeight="1">
      <c r="B114" s="482"/>
      <c r="C114" s="483"/>
      <c r="D114" s="483"/>
      <c r="E114" s="483"/>
      <c r="F114" s="483"/>
      <c r="G114" s="483"/>
      <c r="H114" s="483"/>
      <c r="I114" s="484"/>
      <c r="J114" s="482"/>
      <c r="K114" s="483"/>
      <c r="L114" s="483"/>
      <c r="M114" s="483"/>
      <c r="N114" s="486"/>
      <c r="O114" s="73">
        <f>'報告書（事業主控）'!O114</f>
        <v>0</v>
      </c>
      <c r="P114" s="74" t="s">
        <v>45</v>
      </c>
      <c r="Q114" s="73">
        <f>'報告書（事業主控）'!Q114</f>
        <v>0</v>
      </c>
      <c r="R114" s="74" t="s">
        <v>46</v>
      </c>
      <c r="S114" s="73">
        <f>'報告書（事業主控）'!S114</f>
        <v>0</v>
      </c>
      <c r="T114" s="275" t="s">
        <v>48</v>
      </c>
      <c r="U114" s="275"/>
      <c r="V114" s="467">
        <f>'報告書（事業主控）'!V114</f>
        <v>0</v>
      </c>
      <c r="W114" s="468"/>
      <c r="X114" s="468"/>
      <c r="Y114" s="468"/>
      <c r="Z114" s="467">
        <f>'報告書（事業主控）'!Z114</f>
        <v>0</v>
      </c>
      <c r="AA114" s="468"/>
      <c r="AB114" s="468"/>
      <c r="AC114" s="468"/>
      <c r="AD114" s="467">
        <f>'報告書（事業主控）'!AD114</f>
        <v>0</v>
      </c>
      <c r="AE114" s="468"/>
      <c r="AF114" s="468"/>
      <c r="AG114" s="468"/>
      <c r="AH114" s="467">
        <f>'報告書（事業主控）'!AH114</f>
        <v>0</v>
      </c>
      <c r="AI114" s="468"/>
      <c r="AJ114" s="468"/>
      <c r="AK114" s="469"/>
      <c r="AL114" s="234">
        <f>'報告書（事業主控）'!AL114</f>
        <v>0</v>
      </c>
      <c r="AM114" s="466"/>
      <c r="AN114" s="460">
        <f>'報告書（事業主控）'!AN114</f>
        <v>0</v>
      </c>
      <c r="AO114" s="461"/>
      <c r="AP114" s="461"/>
      <c r="AQ114" s="461"/>
      <c r="AR114" s="461"/>
      <c r="AS114" s="56"/>
    </row>
    <row r="115" spans="2:45" ht="18" customHeight="1">
      <c r="B115" s="479">
        <f>'報告書（事業主控）'!B115</f>
        <v>0</v>
      </c>
      <c r="C115" s="480"/>
      <c r="D115" s="480"/>
      <c r="E115" s="480"/>
      <c r="F115" s="480"/>
      <c r="G115" s="480"/>
      <c r="H115" s="480"/>
      <c r="I115" s="481"/>
      <c r="J115" s="479">
        <f>'報告書（事業主控）'!J115</f>
        <v>0</v>
      </c>
      <c r="K115" s="480"/>
      <c r="L115" s="480"/>
      <c r="M115" s="480"/>
      <c r="N115" s="485"/>
      <c r="O115" s="69">
        <f>'報告書（事業主控）'!O115</f>
        <v>0</v>
      </c>
      <c r="P115" s="5" t="s">
        <v>45</v>
      </c>
      <c r="Q115" s="69">
        <f>'報告書（事業主控）'!Q115</f>
        <v>0</v>
      </c>
      <c r="R115" s="5" t="s">
        <v>46</v>
      </c>
      <c r="S115" s="69">
        <f>'報告書（事業主控）'!S115</f>
        <v>0</v>
      </c>
      <c r="T115" s="407" t="s">
        <v>47</v>
      </c>
      <c r="U115" s="407"/>
      <c r="V115" s="487">
        <f>'報告書（事業主控）'!V115</f>
        <v>0</v>
      </c>
      <c r="W115" s="488"/>
      <c r="X115" s="488"/>
      <c r="Y115" s="64"/>
      <c r="Z115" s="51"/>
      <c r="AA115" s="71"/>
      <c r="AB115" s="71"/>
      <c r="AC115" s="64"/>
      <c r="AD115" s="51"/>
      <c r="AE115" s="71"/>
      <c r="AF115" s="71"/>
      <c r="AG115" s="64"/>
      <c r="AH115" s="463">
        <f>'報告書（事業主控）'!AH115</f>
        <v>0</v>
      </c>
      <c r="AI115" s="464"/>
      <c r="AJ115" s="464"/>
      <c r="AK115" s="465"/>
      <c r="AL115" s="51"/>
      <c r="AM115" s="52"/>
      <c r="AN115" s="463">
        <f>'報告書（事業主控）'!AN115</f>
        <v>0</v>
      </c>
      <c r="AO115" s="464"/>
      <c r="AP115" s="464"/>
      <c r="AQ115" s="464"/>
      <c r="AR115" s="464"/>
      <c r="AS115" s="72"/>
    </row>
    <row r="116" spans="2:45" ht="18" customHeight="1">
      <c r="B116" s="482"/>
      <c r="C116" s="483"/>
      <c r="D116" s="483"/>
      <c r="E116" s="483"/>
      <c r="F116" s="483"/>
      <c r="G116" s="483"/>
      <c r="H116" s="483"/>
      <c r="I116" s="484"/>
      <c r="J116" s="482"/>
      <c r="K116" s="483"/>
      <c r="L116" s="483"/>
      <c r="M116" s="483"/>
      <c r="N116" s="486"/>
      <c r="O116" s="73">
        <f>'報告書（事業主控）'!O116</f>
        <v>0</v>
      </c>
      <c r="P116" s="74" t="s">
        <v>45</v>
      </c>
      <c r="Q116" s="73">
        <f>'報告書（事業主控）'!Q116</f>
        <v>0</v>
      </c>
      <c r="R116" s="74" t="s">
        <v>46</v>
      </c>
      <c r="S116" s="73">
        <f>'報告書（事業主控）'!S116</f>
        <v>0</v>
      </c>
      <c r="T116" s="275" t="s">
        <v>48</v>
      </c>
      <c r="U116" s="275"/>
      <c r="V116" s="467">
        <f>'報告書（事業主控）'!V116</f>
        <v>0</v>
      </c>
      <c r="W116" s="468"/>
      <c r="X116" s="468"/>
      <c r="Y116" s="468"/>
      <c r="Z116" s="467">
        <f>'報告書（事業主控）'!Z116</f>
        <v>0</v>
      </c>
      <c r="AA116" s="468"/>
      <c r="AB116" s="468"/>
      <c r="AC116" s="468"/>
      <c r="AD116" s="467">
        <f>'報告書（事業主控）'!AD116</f>
        <v>0</v>
      </c>
      <c r="AE116" s="468"/>
      <c r="AF116" s="468"/>
      <c r="AG116" s="468"/>
      <c r="AH116" s="467">
        <f>'報告書（事業主控）'!AH116</f>
        <v>0</v>
      </c>
      <c r="AI116" s="468"/>
      <c r="AJ116" s="468"/>
      <c r="AK116" s="469"/>
      <c r="AL116" s="234">
        <f>'報告書（事業主控）'!AL116</f>
        <v>0</v>
      </c>
      <c r="AM116" s="466"/>
      <c r="AN116" s="460">
        <f>'報告書（事業主控）'!AN116</f>
        <v>0</v>
      </c>
      <c r="AO116" s="461"/>
      <c r="AP116" s="461"/>
      <c r="AQ116" s="461"/>
      <c r="AR116" s="461"/>
      <c r="AS116" s="56"/>
    </row>
    <row r="117" spans="2:45" ht="18" customHeight="1">
      <c r="B117" s="479">
        <f>'報告書（事業主控）'!B117</f>
        <v>0</v>
      </c>
      <c r="C117" s="480"/>
      <c r="D117" s="480"/>
      <c r="E117" s="480"/>
      <c r="F117" s="480"/>
      <c r="G117" s="480"/>
      <c r="H117" s="480"/>
      <c r="I117" s="481"/>
      <c r="J117" s="479">
        <f>'報告書（事業主控）'!J117</f>
        <v>0</v>
      </c>
      <c r="K117" s="480"/>
      <c r="L117" s="480"/>
      <c r="M117" s="480"/>
      <c r="N117" s="485"/>
      <c r="O117" s="69">
        <f>'報告書（事業主控）'!O117</f>
        <v>0</v>
      </c>
      <c r="P117" s="5" t="s">
        <v>45</v>
      </c>
      <c r="Q117" s="69">
        <f>'報告書（事業主控）'!Q117</f>
        <v>0</v>
      </c>
      <c r="R117" s="5" t="s">
        <v>46</v>
      </c>
      <c r="S117" s="69">
        <f>'報告書（事業主控）'!S117</f>
        <v>0</v>
      </c>
      <c r="T117" s="407" t="s">
        <v>47</v>
      </c>
      <c r="U117" s="407"/>
      <c r="V117" s="487">
        <f>'報告書（事業主控）'!V117</f>
        <v>0</v>
      </c>
      <c r="W117" s="488"/>
      <c r="X117" s="488"/>
      <c r="Y117" s="64"/>
      <c r="Z117" s="51"/>
      <c r="AA117" s="71"/>
      <c r="AB117" s="71"/>
      <c r="AC117" s="64"/>
      <c r="AD117" s="51"/>
      <c r="AE117" s="71"/>
      <c r="AF117" s="71"/>
      <c r="AG117" s="64"/>
      <c r="AH117" s="463">
        <f>'報告書（事業主控）'!AH117</f>
        <v>0</v>
      </c>
      <c r="AI117" s="464"/>
      <c r="AJ117" s="464"/>
      <c r="AK117" s="465"/>
      <c r="AL117" s="51"/>
      <c r="AM117" s="52"/>
      <c r="AN117" s="463">
        <f>'報告書（事業主控）'!AN117</f>
        <v>0</v>
      </c>
      <c r="AO117" s="464"/>
      <c r="AP117" s="464"/>
      <c r="AQ117" s="464"/>
      <c r="AR117" s="464"/>
      <c r="AS117" s="72"/>
    </row>
    <row r="118" spans="2:45" ht="18" customHeight="1">
      <c r="B118" s="482"/>
      <c r="C118" s="483"/>
      <c r="D118" s="483"/>
      <c r="E118" s="483"/>
      <c r="F118" s="483"/>
      <c r="G118" s="483"/>
      <c r="H118" s="483"/>
      <c r="I118" s="484"/>
      <c r="J118" s="482"/>
      <c r="K118" s="483"/>
      <c r="L118" s="483"/>
      <c r="M118" s="483"/>
      <c r="N118" s="486"/>
      <c r="O118" s="73">
        <f>'報告書（事業主控）'!O118</f>
        <v>0</v>
      </c>
      <c r="P118" s="74" t="s">
        <v>45</v>
      </c>
      <c r="Q118" s="73">
        <f>'報告書（事業主控）'!Q118</f>
        <v>0</v>
      </c>
      <c r="R118" s="74" t="s">
        <v>46</v>
      </c>
      <c r="S118" s="73">
        <f>'報告書（事業主控）'!S118</f>
        <v>0</v>
      </c>
      <c r="T118" s="275" t="s">
        <v>48</v>
      </c>
      <c r="U118" s="275"/>
      <c r="V118" s="467">
        <f>'報告書（事業主控）'!V118</f>
        <v>0</v>
      </c>
      <c r="W118" s="468"/>
      <c r="X118" s="468"/>
      <c r="Y118" s="468"/>
      <c r="Z118" s="467">
        <f>'報告書（事業主控）'!Z118</f>
        <v>0</v>
      </c>
      <c r="AA118" s="468"/>
      <c r="AB118" s="468"/>
      <c r="AC118" s="468"/>
      <c r="AD118" s="467">
        <f>'報告書（事業主控）'!AD118</f>
        <v>0</v>
      </c>
      <c r="AE118" s="468"/>
      <c r="AF118" s="468"/>
      <c r="AG118" s="468"/>
      <c r="AH118" s="467">
        <f>'報告書（事業主控）'!AH118</f>
        <v>0</v>
      </c>
      <c r="AI118" s="468"/>
      <c r="AJ118" s="468"/>
      <c r="AK118" s="469"/>
      <c r="AL118" s="234">
        <f>'報告書（事業主控）'!AL118</f>
        <v>0</v>
      </c>
      <c r="AM118" s="466"/>
      <c r="AN118" s="460">
        <f>'報告書（事業主控）'!AN118</f>
        <v>0</v>
      </c>
      <c r="AO118" s="461"/>
      <c r="AP118" s="461"/>
      <c r="AQ118" s="461"/>
      <c r="AR118" s="461"/>
      <c r="AS118" s="56"/>
    </row>
    <row r="119" spans="2:45" ht="18" customHeight="1">
      <c r="B119" s="254" t="s">
        <v>82</v>
      </c>
      <c r="C119" s="255"/>
      <c r="D119" s="255"/>
      <c r="E119" s="256"/>
      <c r="F119" s="470">
        <f>'報告書（事業主控）'!F119</f>
        <v>0</v>
      </c>
      <c r="G119" s="471"/>
      <c r="H119" s="471"/>
      <c r="I119" s="471"/>
      <c r="J119" s="471"/>
      <c r="K119" s="471"/>
      <c r="L119" s="471"/>
      <c r="M119" s="471"/>
      <c r="N119" s="472"/>
      <c r="O119" s="254" t="s">
        <v>60</v>
      </c>
      <c r="P119" s="255"/>
      <c r="Q119" s="255"/>
      <c r="R119" s="255"/>
      <c r="S119" s="255"/>
      <c r="T119" s="255"/>
      <c r="U119" s="256"/>
      <c r="V119" s="463">
        <f>'報告書（事業主控）'!V119</f>
        <v>0</v>
      </c>
      <c r="W119" s="464"/>
      <c r="X119" s="464"/>
      <c r="Y119" s="465"/>
      <c r="Z119" s="51"/>
      <c r="AA119" s="71"/>
      <c r="AB119" s="71"/>
      <c r="AC119" s="64"/>
      <c r="AD119" s="51"/>
      <c r="AE119" s="71"/>
      <c r="AF119" s="71"/>
      <c r="AG119" s="64"/>
      <c r="AH119" s="463">
        <f>'報告書（事業主控）'!AH119</f>
        <v>0</v>
      </c>
      <c r="AI119" s="464"/>
      <c r="AJ119" s="464"/>
      <c r="AK119" s="465"/>
      <c r="AL119" s="51"/>
      <c r="AM119" s="52"/>
      <c r="AN119" s="463">
        <f>'報告書（事業主控）'!AN119</f>
        <v>0</v>
      </c>
      <c r="AO119" s="464"/>
      <c r="AP119" s="464"/>
      <c r="AQ119" s="464"/>
      <c r="AR119" s="464"/>
      <c r="AS119" s="72"/>
    </row>
    <row r="120" spans="2:45" ht="18" customHeight="1">
      <c r="B120" s="257"/>
      <c r="C120" s="258"/>
      <c r="D120" s="258"/>
      <c r="E120" s="259"/>
      <c r="F120" s="473"/>
      <c r="G120" s="474"/>
      <c r="H120" s="474"/>
      <c r="I120" s="474"/>
      <c r="J120" s="474"/>
      <c r="K120" s="474"/>
      <c r="L120" s="474"/>
      <c r="M120" s="474"/>
      <c r="N120" s="475"/>
      <c r="O120" s="257"/>
      <c r="P120" s="258"/>
      <c r="Q120" s="258"/>
      <c r="R120" s="258"/>
      <c r="S120" s="258"/>
      <c r="T120" s="258"/>
      <c r="U120" s="259"/>
      <c r="V120" s="228">
        <f>'報告書（事業主控）'!V120</f>
        <v>0</v>
      </c>
      <c r="W120" s="422"/>
      <c r="X120" s="422"/>
      <c r="Y120" s="425"/>
      <c r="Z120" s="228">
        <f>'報告書（事業主控）'!Z120</f>
        <v>0</v>
      </c>
      <c r="AA120" s="423"/>
      <c r="AB120" s="423"/>
      <c r="AC120" s="424"/>
      <c r="AD120" s="228">
        <f>'報告書（事業主控）'!AD120</f>
        <v>0</v>
      </c>
      <c r="AE120" s="423"/>
      <c r="AF120" s="423"/>
      <c r="AG120" s="424"/>
      <c r="AH120" s="228">
        <f>'報告書（事業主控）'!AH120</f>
        <v>0</v>
      </c>
      <c r="AI120" s="229"/>
      <c r="AJ120" s="229"/>
      <c r="AK120" s="229"/>
      <c r="AL120" s="53"/>
      <c r="AM120" s="54"/>
      <c r="AN120" s="228">
        <f>'報告書（事業主控）'!AN120</f>
        <v>0</v>
      </c>
      <c r="AO120" s="422"/>
      <c r="AP120" s="422"/>
      <c r="AQ120" s="422"/>
      <c r="AR120" s="422"/>
      <c r="AS120" s="183"/>
    </row>
    <row r="121" spans="2:45" ht="18" customHeight="1">
      <c r="B121" s="260"/>
      <c r="C121" s="261"/>
      <c r="D121" s="261"/>
      <c r="E121" s="262"/>
      <c r="F121" s="476"/>
      <c r="G121" s="477"/>
      <c r="H121" s="477"/>
      <c r="I121" s="477"/>
      <c r="J121" s="477"/>
      <c r="K121" s="477"/>
      <c r="L121" s="477"/>
      <c r="M121" s="477"/>
      <c r="N121" s="478"/>
      <c r="O121" s="260"/>
      <c r="P121" s="261"/>
      <c r="Q121" s="261"/>
      <c r="R121" s="261"/>
      <c r="S121" s="261"/>
      <c r="T121" s="261"/>
      <c r="U121" s="262"/>
      <c r="V121" s="460">
        <f>'報告書（事業主控）'!V121</f>
        <v>0</v>
      </c>
      <c r="W121" s="461"/>
      <c r="X121" s="461"/>
      <c r="Y121" s="462"/>
      <c r="Z121" s="460">
        <f>'報告書（事業主控）'!Z121</f>
        <v>0</v>
      </c>
      <c r="AA121" s="461"/>
      <c r="AB121" s="461"/>
      <c r="AC121" s="462"/>
      <c r="AD121" s="460">
        <f>'報告書（事業主控）'!AD121</f>
        <v>0</v>
      </c>
      <c r="AE121" s="461"/>
      <c r="AF121" s="461"/>
      <c r="AG121" s="462"/>
      <c r="AH121" s="460">
        <f>'報告書（事業主控）'!AH121</f>
        <v>0</v>
      </c>
      <c r="AI121" s="461"/>
      <c r="AJ121" s="461"/>
      <c r="AK121" s="462"/>
      <c r="AL121" s="55"/>
      <c r="AM121" s="56"/>
      <c r="AN121" s="460">
        <f>'報告書（事業主控）'!AN121</f>
        <v>0</v>
      </c>
      <c r="AO121" s="461"/>
      <c r="AP121" s="461"/>
      <c r="AQ121" s="461"/>
      <c r="AR121" s="461"/>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 ref="AJ31:AK31"/>
    <mergeCell ref="AL25:AM25"/>
    <mergeCell ref="AH28:AK28"/>
    <mergeCell ref="AN59:AS59"/>
    <mergeCell ref="AL102:AM102"/>
    <mergeCell ref="AM49:AP50"/>
    <mergeCell ref="AM90:AP91"/>
    <mergeCell ref="AC33:AS33"/>
    <mergeCell ref="AC34:AS34"/>
    <mergeCell ref="AI38:AO39"/>
    <mergeCell ref="Z28:AC28"/>
    <mergeCell ref="B117:I118"/>
    <mergeCell ref="J117:N118"/>
    <mergeCell ref="T117:U117"/>
    <mergeCell ref="V117:X117"/>
    <mergeCell ref="AH117:AK117"/>
    <mergeCell ref="AN117:AR117"/>
    <mergeCell ref="T118:U118"/>
    <mergeCell ref="V118:Y118"/>
    <mergeCell ref="Z118:AC118"/>
    <mergeCell ref="AD118:AG118"/>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AH102:AK102"/>
    <mergeCell ref="AH99:AK100"/>
    <mergeCell ref="B101:I102"/>
    <mergeCell ref="J101:N102"/>
    <mergeCell ref="T101:U101"/>
    <mergeCell ref="V101:X101"/>
    <mergeCell ref="AH101:AK101"/>
    <mergeCell ref="T102:U102"/>
    <mergeCell ref="V102:Y102"/>
    <mergeCell ref="Z102:AC102"/>
    <mergeCell ref="AD102:AG102"/>
    <mergeCell ref="V99:Y100"/>
    <mergeCell ref="K54:K56"/>
    <mergeCell ref="L54:L56"/>
    <mergeCell ref="N54:N56"/>
    <mergeCell ref="M54:M56"/>
    <mergeCell ref="O54:O56"/>
    <mergeCell ref="AN63:AR63"/>
    <mergeCell ref="B64:I65"/>
    <mergeCell ref="J64:N65"/>
    <mergeCell ref="O98:U100"/>
    <mergeCell ref="Z99:AC100"/>
    <mergeCell ref="AD99:AG100"/>
    <mergeCell ref="AC36:AH37"/>
    <mergeCell ref="AP36:AS37"/>
    <mergeCell ref="AA32:AB32"/>
    <mergeCell ref="AA34:AB34"/>
    <mergeCell ref="AC32:AS32"/>
    <mergeCell ref="B98:I100"/>
    <mergeCell ref="J98:N100"/>
    <mergeCell ref="AD79:AG79"/>
    <mergeCell ref="B94:I97"/>
    <mergeCell ref="J94:K94"/>
    <mergeCell ref="M94:N94"/>
    <mergeCell ref="O94:T94"/>
    <mergeCell ref="U94:W94"/>
    <mergeCell ref="AL94:AM96"/>
    <mergeCell ref="R95:R97"/>
    <mergeCell ref="D34:G34"/>
    <mergeCell ref="S95:S97"/>
    <mergeCell ref="O95:O97"/>
    <mergeCell ref="P95:P97"/>
    <mergeCell ref="V79:Y79"/>
    <mergeCell ref="Z79:AC79"/>
    <mergeCell ref="AJ36:AN37"/>
    <mergeCell ref="AH79:AK79"/>
    <mergeCell ref="J54:J56"/>
    <mergeCell ref="Y98:AH98"/>
    <mergeCell ref="AL98:AM98"/>
    <mergeCell ref="AN98:AS98"/>
    <mergeCell ref="T95:T97"/>
    <mergeCell ref="U95:U97"/>
    <mergeCell ref="J95:J97"/>
    <mergeCell ref="K95:K97"/>
    <mergeCell ref="L95:L97"/>
    <mergeCell ref="M95:M97"/>
    <mergeCell ref="N95:N97"/>
    <mergeCell ref="V95:V97"/>
    <mergeCell ref="W95:W97"/>
    <mergeCell ref="AN94:AO96"/>
    <mergeCell ref="Q95:Q97"/>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M5:AP6"/>
    <mergeCell ref="AD28:AG28"/>
    <mergeCell ref="AH25:AK25"/>
    <mergeCell ref="V25:Y25"/>
    <mergeCell ref="T24:U24"/>
    <mergeCell ref="V19:Y19"/>
    <mergeCell ref="AJ30:AL30"/>
    <mergeCell ref="AH23:AK23"/>
    <mergeCell ref="AL19:AM19"/>
    <mergeCell ref="T25:U25"/>
    <mergeCell ref="AD25:AG25"/>
    <mergeCell ref="V28:Y28"/>
    <mergeCell ref="AD21:AG21"/>
    <mergeCell ref="V26:Y26"/>
    <mergeCell ref="AH26:AK26"/>
    <mergeCell ref="AH20:AK20"/>
    <mergeCell ref="AH22:AK22"/>
    <mergeCell ref="Z23:AC23"/>
    <mergeCell ref="AH24:AK24"/>
    <mergeCell ref="Z25:AC25"/>
    <mergeCell ref="AN24:AR24"/>
    <mergeCell ref="O13:U15"/>
    <mergeCell ref="AH21:AK21"/>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4:X24"/>
    <mergeCell ref="V21:Y21"/>
    <mergeCell ref="Z21:AC21"/>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AN25:AR25"/>
    <mergeCell ref="AN15:AS15"/>
    <mergeCell ref="AL9:AM11"/>
    <mergeCell ref="AN9:AO1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AR53:AS55"/>
    <mergeCell ref="Z14:AC15"/>
    <mergeCell ref="AD19:AG19"/>
    <mergeCell ref="V60:X60"/>
    <mergeCell ref="AL61:AM61"/>
    <mergeCell ref="AC38:AH39"/>
    <mergeCell ref="AA36:AB39"/>
    <mergeCell ref="AN60:AR60"/>
    <mergeCell ref="AP53:AQ55"/>
    <mergeCell ref="AN57:AS57"/>
    <mergeCell ref="AP38:AS39"/>
    <mergeCell ref="AL57:AM57"/>
    <mergeCell ref="AH17:AK17"/>
    <mergeCell ref="AL17:AM17"/>
    <mergeCell ref="AD23:AG23"/>
    <mergeCell ref="V27:Y27"/>
    <mergeCell ref="Z27:AC27"/>
    <mergeCell ref="AD27:AG27"/>
    <mergeCell ref="AH27:AK27"/>
    <mergeCell ref="AN27:AR27"/>
    <mergeCell ref="AL21:AM2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D31:E31"/>
    <mergeCell ref="G31:H31"/>
    <mergeCell ref="T64:U64"/>
    <mergeCell ref="T65:U65"/>
    <mergeCell ref="V65:Y65"/>
    <mergeCell ref="Z65:AC65"/>
    <mergeCell ref="AH62:AK62"/>
    <mergeCell ref="AH64:AK64"/>
    <mergeCell ref="AH65:AK65"/>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V71:Y71"/>
    <mergeCell ref="Z71:AC71"/>
    <mergeCell ref="Z77:AC77"/>
    <mergeCell ref="AL77:AM77"/>
    <mergeCell ref="V77:Y77"/>
    <mergeCell ref="AL71:AM71"/>
    <mergeCell ref="AL73:AM73"/>
    <mergeCell ref="AD71:AG71"/>
    <mergeCell ref="AH71:AK71"/>
    <mergeCell ref="V76:X76"/>
    <mergeCell ref="AN67:AR67"/>
    <mergeCell ref="AD65:AG65"/>
    <mergeCell ref="AH69:AK69"/>
    <mergeCell ref="AL65:AM65"/>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s>
  <phoneticPr fontId="2"/>
  <conditionalFormatting sqref="V17:Y17 V19:Y19 V21:Y21 V23:Y23 V25:Y25 V63:Y63 V61:Y61 V65:Y65 V67:Y67 V69:Y69 V71:Y71 V73:Y73 V75:Y75 V77:Y77 V104:Y104 V106:Y106 V108:Y108 V110:Y110 V112:Y112 V114:Y114 V116:Y116 V118:Y118 V102:Y102">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611" t="s">
        <v>138</v>
      </c>
      <c r="D6" s="612"/>
      <c r="E6" s="612"/>
      <c r="F6" s="612"/>
      <c r="G6" s="612"/>
      <c r="H6" s="612"/>
      <c r="I6" s="612"/>
      <c r="J6" s="613"/>
    </row>
    <row r="7" spans="2:10">
      <c r="C7" s="614"/>
      <c r="D7" s="593"/>
      <c r="E7" s="593"/>
      <c r="F7" s="593"/>
      <c r="G7" s="593"/>
      <c r="H7" s="593"/>
      <c r="I7" s="593"/>
      <c r="J7" s="594"/>
    </row>
    <row r="8" spans="2:10">
      <c r="C8" s="623" t="s">
        <v>139</v>
      </c>
      <c r="D8" s="627"/>
      <c r="E8" s="611" t="s">
        <v>140</v>
      </c>
      <c r="F8" s="612"/>
      <c r="G8" s="612"/>
      <c r="H8" s="612"/>
      <c r="I8" s="612"/>
      <c r="J8" s="613"/>
    </row>
    <row r="9" spans="2:10">
      <c r="C9" s="623"/>
      <c r="D9" s="627"/>
      <c r="E9" s="614"/>
      <c r="F9" s="593"/>
      <c r="G9" s="593"/>
      <c r="H9" s="593"/>
      <c r="I9" s="593"/>
      <c r="J9" s="594"/>
    </row>
    <row r="10" spans="2:10" ht="11.25" customHeight="1">
      <c r="C10" s="623"/>
      <c r="D10" s="627"/>
      <c r="E10" s="623" t="s">
        <v>180</v>
      </c>
      <c r="F10" s="624"/>
      <c r="G10" s="623" t="s">
        <v>173</v>
      </c>
      <c r="H10" s="624"/>
      <c r="I10" s="623" t="s">
        <v>174</v>
      </c>
      <c r="J10" s="624"/>
    </row>
    <row r="11" spans="2:10" ht="11.25" customHeight="1">
      <c r="C11" s="628"/>
      <c r="D11" s="629"/>
      <c r="E11" s="625"/>
      <c r="F11" s="626"/>
      <c r="G11" s="625"/>
      <c r="H11" s="626"/>
      <c r="I11" s="625"/>
      <c r="J11" s="626"/>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65" t="str">
        <f>TEXT(DATE(LEFT(C13,4),1,1),"ggge年")&amp;D13</f>
        <v>平成19年3月31日</v>
      </c>
      <c r="D14" s="560"/>
      <c r="E14" s="565" t="str">
        <f>TEXT(DATE(LEFT(E13,4),1,1),"ggge年")&amp;F13</f>
        <v>平成27年3月31日</v>
      </c>
      <c r="F14" s="560"/>
      <c r="G14" s="565" t="str">
        <f>TEXT(DATE(LEFT(G13,4),1,1),"ggge年")&amp;H13</f>
        <v>平成30年3月31日</v>
      </c>
      <c r="H14" s="560"/>
      <c r="I14" s="565" t="str">
        <f>TEXT(DATE(LEFT(I13,4),1,1),"ggge年")&amp;J13</f>
        <v>平成30年4月1日</v>
      </c>
      <c r="J14" s="560"/>
    </row>
    <row r="15" spans="2:10">
      <c r="C15" s="564">
        <f>DATEVALUE(C14)</f>
        <v>39172</v>
      </c>
      <c r="D15" s="563"/>
      <c r="E15" s="564">
        <f>DATEVALUE(E14)</f>
        <v>42094</v>
      </c>
      <c r="F15" s="563"/>
      <c r="G15" s="564">
        <f>DATEVALUE(G14)</f>
        <v>43190</v>
      </c>
      <c r="H15" s="563"/>
      <c r="I15" s="564">
        <f>DATEVALUE(I14)</f>
        <v>43191</v>
      </c>
      <c r="J15" s="563"/>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611" t="s">
        <v>208</v>
      </c>
      <c r="D31" s="612"/>
      <c r="E31" s="612"/>
      <c r="F31" s="612"/>
      <c r="G31" s="612"/>
      <c r="H31" s="612"/>
      <c r="I31" s="612"/>
      <c r="J31" s="612"/>
      <c r="K31" s="612"/>
      <c r="L31" s="612"/>
      <c r="M31" s="612"/>
      <c r="N31" s="612"/>
      <c r="O31" s="612"/>
      <c r="P31" s="613"/>
    </row>
    <row r="32" spans="2:16" ht="11.25" customHeight="1">
      <c r="C32" s="614"/>
      <c r="D32" s="593"/>
      <c r="E32" s="593"/>
      <c r="F32" s="593"/>
      <c r="G32" s="593"/>
      <c r="H32" s="593"/>
      <c r="I32" s="593"/>
      <c r="J32" s="593"/>
      <c r="K32" s="593"/>
      <c r="L32" s="593"/>
      <c r="M32" s="593"/>
      <c r="N32" s="593"/>
      <c r="O32" s="593"/>
      <c r="P32" s="594"/>
    </row>
    <row r="33" spans="3:19" ht="11.25" customHeight="1">
      <c r="C33" s="615" t="s">
        <v>209</v>
      </c>
      <c r="D33" s="616"/>
      <c r="E33" s="616"/>
      <c r="F33" s="616"/>
      <c r="G33" s="617" t="s">
        <v>210</v>
      </c>
      <c r="H33" s="616"/>
      <c r="I33" s="616"/>
      <c r="J33" s="618"/>
      <c r="K33" s="617" t="s">
        <v>211</v>
      </c>
      <c r="L33" s="616"/>
      <c r="M33" s="616"/>
      <c r="N33" s="618"/>
      <c r="O33" s="617" t="s">
        <v>212</v>
      </c>
      <c r="P33" s="443"/>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65" t="str">
        <f>TEXT(DATE(LEFT(C34,4),1,1),"ggge年")&amp;D34</f>
        <v>平成21年4月1日</v>
      </c>
      <c r="D35" s="560"/>
      <c r="E35" s="558" t="str">
        <f>TEXT(DATE(LEFT(E34,4),1,1),"ggge年")&amp;F34</f>
        <v>平成24年3月31日</v>
      </c>
      <c r="F35" s="559"/>
      <c r="G35" s="558" t="str">
        <f>TEXT(DATE(LEFT(G34,4),1,1),"ggge年")&amp;H34</f>
        <v>平成24年4月1日</v>
      </c>
      <c r="H35" s="560"/>
      <c r="I35" s="558" t="str">
        <f>TEXT(DATE(LEFT(I34,4),1,1),"ggge年")&amp;J34</f>
        <v>平成27年3月31日</v>
      </c>
      <c r="J35" s="559"/>
      <c r="K35" s="558" t="str">
        <f>TEXT(DATE(LEFT(K34,4),1,1),"ggge年")&amp;L34</f>
        <v>平成27年4月1日</v>
      </c>
      <c r="L35" s="560"/>
      <c r="M35" s="558" t="str">
        <f>TEXT(DATE(LEFT(M34,4),1,1),"ggge年")&amp;N34</f>
        <v>平成30年3月31日</v>
      </c>
      <c r="N35" s="559"/>
      <c r="O35" s="558" t="str">
        <f>TEXT(DATE(LEFT(O34,4),1,1),"ggge年")&amp;P34</f>
        <v>平成30年4月1日</v>
      </c>
      <c r="P35" s="560"/>
    </row>
    <row r="36" spans="3:19" ht="11.25" customHeight="1">
      <c r="C36" s="564">
        <f>DATEVALUE(C35)</f>
        <v>39904</v>
      </c>
      <c r="D36" s="563"/>
      <c r="E36" s="561">
        <f>DATEVALUE(E35)</f>
        <v>40999</v>
      </c>
      <c r="F36" s="562"/>
      <c r="G36" s="561">
        <f>DATEVALUE(G35)</f>
        <v>41000</v>
      </c>
      <c r="H36" s="563"/>
      <c r="I36" s="561">
        <f>DATEVALUE(I35)</f>
        <v>42094</v>
      </c>
      <c r="J36" s="562"/>
      <c r="K36" s="561">
        <f>DATEVALUE(K35)</f>
        <v>42095</v>
      </c>
      <c r="L36" s="563"/>
      <c r="M36" s="561">
        <f>DATEVALUE(M35)</f>
        <v>43190</v>
      </c>
      <c r="N36" s="562"/>
      <c r="O36" s="561">
        <f>DATEVALUE(O35)</f>
        <v>43191</v>
      </c>
      <c r="P36" s="563"/>
    </row>
    <row r="37" spans="3:19" ht="12" thickBot="1"/>
    <row r="38" spans="3:19" ht="13.5">
      <c r="C38" s="586" t="s">
        <v>84</v>
      </c>
      <c r="D38" s="587"/>
      <c r="E38" s="587"/>
      <c r="F38" s="588"/>
      <c r="G38" s="595" t="s">
        <v>72</v>
      </c>
      <c r="H38" s="430"/>
      <c r="I38" s="430"/>
      <c r="J38" s="430"/>
      <c r="K38" s="430"/>
      <c r="L38" s="430"/>
      <c r="M38" s="430"/>
      <c r="N38" s="431"/>
    </row>
    <row r="39" spans="3:19" ht="11.25" customHeight="1">
      <c r="C39" s="589"/>
      <c r="D39" s="590"/>
      <c r="E39" s="590"/>
      <c r="F39" s="591"/>
      <c r="G39" s="596" t="str">
        <f>C33&amp;CHAR(10)&amp;"工事開始日が"&amp;CHAR(10)&amp;C35&amp;"～"&amp;CHAR(10)&amp;E35&amp;CHAR(10)&amp;"のもの"</f>
        <v>①
工事開始日が
平成21年4月1日～
平成24年3月31日
のもの</v>
      </c>
      <c r="H39" s="597"/>
      <c r="I39" s="602" t="str">
        <f>G33&amp;CHAR(10)&amp;"工事開始日が"&amp;CHAR(10)&amp;G35&amp;"～"&amp;CHAR(10)&amp;I35&amp;CHAR(10)&amp;"のもの"</f>
        <v>②
工事開始日が
平成24年4月1日～
平成27年3月31日
のもの</v>
      </c>
      <c r="J39" s="597"/>
      <c r="K39" s="602" t="str">
        <f>K33&amp;CHAR(10)&amp;"工事開始日が"&amp;CHAR(10)&amp;K35&amp;"～"&amp;CHAR(10)&amp;M35&amp;CHAR(10)&amp;"のもの"</f>
        <v>③
工事開始日が
平成27年4月1日～
平成30年3月31日
のもの</v>
      </c>
      <c r="L39" s="597"/>
      <c r="M39" s="605" t="str">
        <f>O33&amp;CHAR(10)&amp;"工事開始日が"&amp;CHAR(10)&amp;O35&amp;CHAR(10)&amp;"以降のもの"</f>
        <v>④
工事開始日が
平成30年4月1日
以降のもの</v>
      </c>
      <c r="N39" s="606"/>
    </row>
    <row r="40" spans="3:19" ht="11.25" customHeight="1">
      <c r="C40" s="589"/>
      <c r="D40" s="590"/>
      <c r="E40" s="590"/>
      <c r="F40" s="591"/>
      <c r="G40" s="598"/>
      <c r="H40" s="599"/>
      <c r="I40" s="603"/>
      <c r="J40" s="599"/>
      <c r="K40" s="603"/>
      <c r="L40" s="599"/>
      <c r="M40" s="607"/>
      <c r="N40" s="608"/>
    </row>
    <row r="41" spans="3:19" ht="11.25" customHeight="1">
      <c r="C41" s="589"/>
      <c r="D41" s="590"/>
      <c r="E41" s="590"/>
      <c r="F41" s="591"/>
      <c r="G41" s="598"/>
      <c r="H41" s="599"/>
      <c r="I41" s="603"/>
      <c r="J41" s="599"/>
      <c r="K41" s="603"/>
      <c r="L41" s="599"/>
      <c r="M41" s="607"/>
      <c r="N41" s="608"/>
    </row>
    <row r="42" spans="3:19">
      <c r="C42" s="589"/>
      <c r="D42" s="590"/>
      <c r="E42" s="590"/>
      <c r="F42" s="591"/>
      <c r="G42" s="598"/>
      <c r="H42" s="599"/>
      <c r="I42" s="603"/>
      <c r="J42" s="599"/>
      <c r="K42" s="603"/>
      <c r="L42" s="599"/>
      <c r="M42" s="607"/>
      <c r="N42" s="608"/>
    </row>
    <row r="43" spans="3:19">
      <c r="C43" s="589"/>
      <c r="D43" s="590"/>
      <c r="E43" s="590"/>
      <c r="F43" s="591"/>
      <c r="G43" s="600"/>
      <c r="H43" s="601"/>
      <c r="I43" s="604"/>
      <c r="J43" s="601"/>
      <c r="K43" s="604"/>
      <c r="L43" s="601"/>
      <c r="M43" s="609"/>
      <c r="N43" s="610"/>
    </row>
    <row r="44" spans="3:19">
      <c r="C44" s="592"/>
      <c r="D44" s="593"/>
      <c r="E44" s="593"/>
      <c r="F44" s="594"/>
      <c r="G44" s="111" t="s">
        <v>148</v>
      </c>
      <c r="H44" s="111" t="s">
        <v>73</v>
      </c>
      <c r="I44" s="111" t="s">
        <v>148</v>
      </c>
      <c r="J44" s="111" t="s">
        <v>73</v>
      </c>
      <c r="K44" s="111" t="s">
        <v>148</v>
      </c>
      <c r="L44" s="111" t="s">
        <v>73</v>
      </c>
      <c r="M44" s="111" t="s">
        <v>148</v>
      </c>
      <c r="N44" s="112" t="s">
        <v>73</v>
      </c>
    </row>
    <row r="45" spans="3:19" ht="13.5">
      <c r="C45" s="583" t="s">
        <v>149</v>
      </c>
      <c r="D45" s="584"/>
      <c r="E45" s="584"/>
      <c r="F45" s="585"/>
      <c r="G45" s="113" t="s">
        <v>257</v>
      </c>
      <c r="H45" s="184" t="s">
        <v>260</v>
      </c>
      <c r="I45" s="185">
        <v>18</v>
      </c>
      <c r="J45" s="184">
        <v>89</v>
      </c>
      <c r="K45" s="185">
        <v>19</v>
      </c>
      <c r="L45" s="184">
        <v>79</v>
      </c>
      <c r="M45" s="186">
        <v>19</v>
      </c>
      <c r="N45" s="114">
        <v>62</v>
      </c>
      <c r="Q45" s="123" t="str">
        <f>C45</f>
        <v>31 水力発電施設、ずい道等新設事業</v>
      </c>
    </row>
    <row r="46" spans="3:19" ht="13.5">
      <c r="C46" s="583" t="s">
        <v>150</v>
      </c>
      <c r="D46" s="584"/>
      <c r="E46" s="584"/>
      <c r="F46" s="585"/>
      <c r="G46" s="115" t="s">
        <v>258</v>
      </c>
      <c r="H46" s="187" t="s">
        <v>257</v>
      </c>
      <c r="I46" s="188">
        <v>20</v>
      </c>
      <c r="J46" s="187">
        <v>16</v>
      </c>
      <c r="K46" s="188">
        <v>20</v>
      </c>
      <c r="L46" s="187">
        <v>11</v>
      </c>
      <c r="M46" s="189">
        <v>19</v>
      </c>
      <c r="N46" s="116">
        <v>11</v>
      </c>
      <c r="Q46" s="123" t="str">
        <f t="shared" ref="Q46:Q53" si="0">C46</f>
        <v>32 道路新設事業</v>
      </c>
    </row>
    <row r="47" spans="3:19" ht="13.5">
      <c r="C47" s="583" t="s">
        <v>151</v>
      </c>
      <c r="D47" s="584"/>
      <c r="E47" s="584"/>
      <c r="F47" s="585"/>
      <c r="G47" s="115" t="s">
        <v>257</v>
      </c>
      <c r="H47" s="187" t="s">
        <v>260</v>
      </c>
      <c r="I47" s="188">
        <v>18</v>
      </c>
      <c r="J47" s="187">
        <v>10</v>
      </c>
      <c r="K47" s="188">
        <v>18</v>
      </c>
      <c r="L47" s="187">
        <v>9</v>
      </c>
      <c r="M47" s="189">
        <v>17</v>
      </c>
      <c r="N47" s="116">
        <v>9</v>
      </c>
      <c r="Q47" s="123" t="str">
        <f t="shared" si="0"/>
        <v>33 舗装工事業</v>
      </c>
      <c r="S47" s="123"/>
    </row>
    <row r="48" spans="3:19" ht="13.5">
      <c r="C48" s="583" t="s">
        <v>152</v>
      </c>
      <c r="D48" s="584"/>
      <c r="E48" s="584"/>
      <c r="F48" s="585"/>
      <c r="G48" s="115" t="s">
        <v>259</v>
      </c>
      <c r="H48" s="187" t="s">
        <v>261</v>
      </c>
      <c r="I48" s="188">
        <v>23</v>
      </c>
      <c r="J48" s="187">
        <v>17</v>
      </c>
      <c r="K48" s="188">
        <v>25</v>
      </c>
      <c r="L48" s="187">
        <v>9.5</v>
      </c>
      <c r="M48" s="189">
        <v>24</v>
      </c>
      <c r="N48" s="116">
        <v>9</v>
      </c>
      <c r="Q48" s="123" t="str">
        <f t="shared" si="0"/>
        <v>34 鉄道又は軌道新設事業</v>
      </c>
    </row>
    <row r="49" spans="2:19" ht="13.5">
      <c r="C49" s="583" t="s">
        <v>153</v>
      </c>
      <c r="D49" s="584"/>
      <c r="E49" s="584"/>
      <c r="F49" s="585"/>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3" t="s">
        <v>154</v>
      </c>
      <c r="D50" s="584"/>
      <c r="E50" s="584"/>
      <c r="F50" s="585"/>
      <c r="G50" s="115" t="s">
        <v>260</v>
      </c>
      <c r="H50" s="187" t="s">
        <v>260</v>
      </c>
      <c r="I50" s="188">
        <v>22</v>
      </c>
      <c r="J50" s="187">
        <v>15</v>
      </c>
      <c r="K50" s="188">
        <v>23</v>
      </c>
      <c r="L50" s="187">
        <v>15</v>
      </c>
      <c r="M50" s="189">
        <v>23</v>
      </c>
      <c r="N50" s="116">
        <v>12</v>
      </c>
      <c r="Q50" s="123" t="str">
        <f t="shared" si="0"/>
        <v>38 既設建築物設備工事業</v>
      </c>
    </row>
    <row r="51" spans="2:19" ht="13.5">
      <c r="C51" s="583" t="s">
        <v>155</v>
      </c>
      <c r="D51" s="584"/>
      <c r="E51" s="584"/>
      <c r="F51" s="585"/>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3" t="s">
        <v>156</v>
      </c>
      <c r="D52" s="584"/>
      <c r="E52" s="584"/>
      <c r="F52" s="585"/>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620" t="s">
        <v>157</v>
      </c>
      <c r="D53" s="621"/>
      <c r="E53" s="621"/>
      <c r="F53" s="622"/>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619" t="s">
        <v>72</v>
      </c>
      <c r="D67" s="430"/>
      <c r="E67" s="430"/>
      <c r="F67" s="430"/>
      <c r="G67" s="430"/>
      <c r="H67" s="430"/>
      <c r="I67" s="430"/>
      <c r="J67" s="431"/>
    </row>
    <row r="68" spans="2:10" ht="11.25" customHeight="1">
      <c r="C68" s="566" t="str">
        <f>$C$14&amp;CHAR(10)&amp;"以前のもの"&amp;CHAR(10)&amp;"(計算に使用しない)"</f>
        <v>平成19年3月31日
以前のもの
(計算に使用しない)</v>
      </c>
      <c r="D68" s="567"/>
      <c r="E68" s="572" t="str">
        <f>$E$14&amp;CHAR(10)&amp;"以前のもの"</f>
        <v>平成27年3月31日
以前のもの</v>
      </c>
      <c r="F68" s="572"/>
      <c r="G68" s="572" t="str">
        <f>$G$14&amp;CHAR(10)&amp;"以前のもの"</f>
        <v>平成30年3月31日
以前のもの</v>
      </c>
      <c r="H68" s="572"/>
      <c r="I68" s="572" t="str">
        <f>$I$14&amp;CHAR(10)&amp;"以降のもの"</f>
        <v>平成30年4月1日
以降のもの</v>
      </c>
      <c r="J68" s="575"/>
    </row>
    <row r="69" spans="2:10">
      <c r="C69" s="568"/>
      <c r="D69" s="569"/>
      <c r="E69" s="573"/>
      <c r="F69" s="573"/>
      <c r="G69" s="573"/>
      <c r="H69" s="573"/>
      <c r="I69" s="573"/>
      <c r="J69" s="576"/>
    </row>
    <row r="70" spans="2:10">
      <c r="C70" s="568"/>
      <c r="D70" s="569"/>
      <c r="E70" s="573"/>
      <c r="F70" s="573"/>
      <c r="G70" s="573"/>
      <c r="H70" s="573"/>
      <c r="I70" s="573"/>
      <c r="J70" s="576"/>
    </row>
    <row r="71" spans="2:10">
      <c r="C71" s="570"/>
      <c r="D71" s="571"/>
      <c r="E71" s="574"/>
      <c r="F71" s="574"/>
      <c r="G71" s="574"/>
      <c r="H71" s="574"/>
      <c r="I71" s="574"/>
      <c r="J71" s="577"/>
    </row>
    <row r="72" spans="2:10" ht="12" thickBot="1">
      <c r="C72" s="578" t="s">
        <v>177</v>
      </c>
      <c r="D72" s="579"/>
      <c r="E72" s="580">
        <v>0.6</v>
      </c>
      <c r="F72" s="581"/>
      <c r="G72" s="580">
        <v>0.6</v>
      </c>
      <c r="H72" s="581"/>
      <c r="I72" s="580">
        <v>0.6</v>
      </c>
      <c r="J72" s="582"/>
    </row>
    <row r="73" spans="2:10">
      <c r="C73" s="85" t="s">
        <v>181</v>
      </c>
    </row>
    <row r="76" spans="2:10">
      <c r="B76" s="85" t="s">
        <v>229</v>
      </c>
    </row>
    <row r="77" spans="2:10">
      <c r="C77" s="85" t="s">
        <v>236</v>
      </c>
      <c r="D77" s="2"/>
      <c r="E77" s="2"/>
      <c r="F77" s="2"/>
      <c r="G77" s="2"/>
      <c r="H77" s="2"/>
      <c r="I77" s="2"/>
    </row>
    <row r="78" spans="2:10">
      <c r="C78" s="630" t="str">
        <f>"工事開始日が"&amp;CHAR(10)&amp;$C$84&amp;CHAR(10)&amp;"以前のもの"</f>
        <v>工事開始日が
平成25年9月30日
以前のもの</v>
      </c>
      <c r="D78" s="631"/>
      <c r="E78" s="630" t="str">
        <f>"工事開始日が"&amp;CHAR(10)&amp;$E$84&amp;"～"&amp;$G$84&amp;CHAR(10)&amp;"までのもの"</f>
        <v>工事開始日が
平成25年10月1日～平成27年3月31日
までのもの</v>
      </c>
      <c r="F78" s="632"/>
      <c r="G78" s="632"/>
      <c r="H78" s="631"/>
      <c r="I78" s="630" t="str">
        <f>"工事開始日が"&amp;CHAR(10)&amp;$I$84&amp;CHAR(10)&amp;"以降のもの"</f>
        <v>工事開始日が
平成27年4月1日
以降のもの</v>
      </c>
      <c r="J78" s="631"/>
    </row>
    <row r="79" spans="2:10">
      <c r="C79" s="623"/>
      <c r="D79" s="624"/>
      <c r="E79" s="623"/>
      <c r="F79" s="633"/>
      <c r="G79" s="633"/>
      <c r="H79" s="624"/>
      <c r="I79" s="623"/>
      <c r="J79" s="624"/>
    </row>
    <row r="80" spans="2:10">
      <c r="C80" s="625"/>
      <c r="D80" s="626"/>
      <c r="E80" s="625"/>
      <c r="F80" s="634"/>
      <c r="G80" s="634"/>
      <c r="H80" s="626"/>
      <c r="I80" s="625"/>
      <c r="J80" s="626"/>
    </row>
    <row r="81" spans="3:10">
      <c r="C81" s="635" t="s">
        <v>232</v>
      </c>
      <c r="D81" s="636"/>
      <c r="E81" s="635" t="s">
        <v>233</v>
      </c>
      <c r="F81" s="637"/>
      <c r="G81" s="637"/>
      <c r="H81" s="636"/>
      <c r="I81" s="635" t="s">
        <v>232</v>
      </c>
      <c r="J81" s="636"/>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65" t="str">
        <f>TEXT(DATE(LEFT(C83,4),1,1),"ggge年")&amp;D83</f>
        <v>平成25年9月30日</v>
      </c>
      <c r="D84" s="560"/>
      <c r="E84" s="565" t="str">
        <f>TEXT(DATE(LEFT(E83,4),1,1),"ggge年")&amp;F83</f>
        <v>平成25年10月1日</v>
      </c>
      <c r="F84" s="560"/>
      <c r="G84" s="565" t="str">
        <f>TEXT(DATE(LEFT(G83,4),1,1),"ggge年")&amp;H83</f>
        <v>平成27年3月31日</v>
      </c>
      <c r="H84" s="560"/>
      <c r="I84" s="565" t="str">
        <f>TEXT(DATE(LEFT(I83,4),1,1),"ggge年")&amp;J83</f>
        <v>平成27年4月1日</v>
      </c>
      <c r="J84" s="560"/>
    </row>
    <row r="85" spans="3:10">
      <c r="C85" s="564">
        <f>DATEVALUE(C84)</f>
        <v>41547</v>
      </c>
      <c r="D85" s="563"/>
      <c r="E85" s="564">
        <f>DATEVALUE(E84)</f>
        <v>41548</v>
      </c>
      <c r="F85" s="563"/>
      <c r="G85" s="564">
        <f>DATEVALUE(G84)</f>
        <v>42094</v>
      </c>
      <c r="H85" s="563"/>
      <c r="I85" s="564">
        <f>DATEVALUE(I84)</f>
        <v>42095</v>
      </c>
      <c r="J85" s="563"/>
    </row>
  </sheetData>
  <mergeCells count="71">
    <mergeCell ref="C84:D84"/>
    <mergeCell ref="E84:F84"/>
    <mergeCell ref="I84:J84"/>
    <mergeCell ref="C85:D85"/>
    <mergeCell ref="E85:F85"/>
    <mergeCell ref="I85:J85"/>
    <mergeCell ref="G84:H84"/>
    <mergeCell ref="G85:H85"/>
    <mergeCell ref="C78:D80"/>
    <mergeCell ref="I78:J80"/>
    <mergeCell ref="E78:H80"/>
    <mergeCell ref="C81:D81"/>
    <mergeCell ref="E81:H81"/>
    <mergeCell ref="I81:J81"/>
    <mergeCell ref="C6:J7"/>
    <mergeCell ref="E8:J9"/>
    <mergeCell ref="E10:F11"/>
    <mergeCell ref="C14:D14"/>
    <mergeCell ref="E14:F14"/>
    <mergeCell ref="C8:D11"/>
    <mergeCell ref="I10:J11"/>
    <mergeCell ref="G10:H11"/>
    <mergeCell ref="I14:J14"/>
    <mergeCell ref="G14:H14"/>
    <mergeCell ref="C67:J67"/>
    <mergeCell ref="C52:F52"/>
    <mergeCell ref="C53:F53"/>
    <mergeCell ref="C46:F46"/>
    <mergeCell ref="C47:F47"/>
    <mergeCell ref="C48:F48"/>
    <mergeCell ref="C49:F49"/>
    <mergeCell ref="C51:F51"/>
    <mergeCell ref="C50:F50"/>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8:D71"/>
    <mergeCell ref="E68:F71"/>
    <mergeCell ref="G68:H71"/>
    <mergeCell ref="I68:J71"/>
    <mergeCell ref="C72:D72"/>
    <mergeCell ref="E72:F72"/>
    <mergeCell ref="G72:H72"/>
    <mergeCell ref="I72:J72"/>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user04</cp:lastModifiedBy>
  <cp:lastPrinted>2022-03-18T04:07:35Z</cp:lastPrinted>
  <dcterms:created xsi:type="dcterms:W3CDTF">2007-02-15T04:02:24Z</dcterms:created>
  <dcterms:modified xsi:type="dcterms:W3CDTF">2023-03-16T07:40:11Z</dcterms:modified>
</cp:coreProperties>
</file>